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ajt\2026\april\"/>
    </mc:Choice>
  </mc:AlternateContent>
  <bookViews>
    <workbookView xWindow="0" yWindow="0" windowWidth="28800" windowHeight="12300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K32" i="1" l="1"/>
  <c r="L32" i="1"/>
  <c r="M32" i="1"/>
  <c r="N32" i="1"/>
  <c r="N35" i="1"/>
  <c r="N33" i="1"/>
  <c r="K31" i="1"/>
  <c r="K33" i="1"/>
  <c r="K36" i="1"/>
  <c r="L31" i="1"/>
  <c r="L33" i="1"/>
  <c r="M31" i="1"/>
  <c r="M33" i="1"/>
  <c r="N31" i="1"/>
  <c r="J32" i="1"/>
  <c r="J31" i="1"/>
  <c r="J33" i="1"/>
  <c r="I32" i="1"/>
  <c r="I33" i="1"/>
  <c r="I36" i="1"/>
  <c r="I31" i="1"/>
  <c r="H32" i="1"/>
  <c r="H31" i="1"/>
  <c r="H33" i="1"/>
  <c r="G32" i="1"/>
  <c r="G31" i="1"/>
  <c r="G33" i="1"/>
  <c r="F32" i="1"/>
  <c r="F31" i="1"/>
  <c r="F33" i="1"/>
  <c r="E32" i="1"/>
  <c r="E31" i="1"/>
  <c r="D32" i="1"/>
  <c r="D31" i="1"/>
  <c r="C32" i="1"/>
  <c r="C31" i="1"/>
  <c r="C33" i="1"/>
  <c r="N17" i="1"/>
  <c r="M17" i="1"/>
  <c r="M35" i="1"/>
  <c r="L17" i="1"/>
  <c r="L35" i="1"/>
  <c r="L18" i="1"/>
  <c r="L36" i="1"/>
  <c r="K17" i="1"/>
  <c r="K35" i="1"/>
  <c r="J17" i="1"/>
  <c r="J35" i="1"/>
  <c r="I17" i="1"/>
  <c r="H17" i="1"/>
  <c r="H35" i="1"/>
  <c r="G17" i="1"/>
  <c r="G35" i="1"/>
  <c r="F17" i="1"/>
  <c r="F35" i="1"/>
  <c r="E17" i="1"/>
  <c r="D17" i="1"/>
  <c r="D35" i="1"/>
  <c r="C17" i="1"/>
  <c r="C35" i="1"/>
  <c r="N11" i="1"/>
  <c r="N18" i="1"/>
  <c r="N36" i="1"/>
  <c r="M11" i="1"/>
  <c r="M18" i="1"/>
  <c r="M36" i="1"/>
  <c r="L11" i="1"/>
  <c r="K11" i="1"/>
  <c r="K34" i="1"/>
  <c r="J11" i="1"/>
  <c r="J18" i="1"/>
  <c r="J36" i="1"/>
  <c r="I11" i="1"/>
  <c r="I34" i="1"/>
  <c r="H11" i="1"/>
  <c r="H34" i="1"/>
  <c r="G11" i="1"/>
  <c r="G18" i="1"/>
  <c r="F11" i="1"/>
  <c r="F34" i="1"/>
  <c r="E11" i="1"/>
  <c r="D11" i="1"/>
  <c r="D18" i="1"/>
  <c r="C11" i="1"/>
  <c r="C18" i="1"/>
  <c r="C36" i="1"/>
  <c r="M34" i="1"/>
  <c r="L34" i="1"/>
  <c r="H18" i="1"/>
  <c r="H36" i="1"/>
  <c r="I18" i="1"/>
  <c r="K18" i="1"/>
  <c r="J34" i="1"/>
  <c r="G34" i="1"/>
  <c r="D33" i="1"/>
  <c r="D36" i="1"/>
  <c r="G36" i="1"/>
  <c r="C34" i="1"/>
  <c r="I35" i="1"/>
  <c r="D34" i="1"/>
  <c r="N34" i="1"/>
  <c r="F18" i="1"/>
  <c r="F36" i="1"/>
  <c r="E35" i="1"/>
  <c r="E33" i="1"/>
  <c r="E34" i="1"/>
  <c r="E18" i="1"/>
  <c r="E36" i="1"/>
</calcChain>
</file>

<file path=xl/sharedStrings.xml><?xml version="1.0" encoding="utf-8"?>
<sst xmlns="http://schemas.openxmlformats.org/spreadsheetml/2006/main" count="55" uniqueCount="46">
  <si>
    <t>Penzije</t>
  </si>
  <si>
    <t>Makedonija</t>
  </si>
  <si>
    <t>Srbija</t>
  </si>
  <si>
    <t>B I H</t>
  </si>
  <si>
    <t>Hrvatska</t>
  </si>
  <si>
    <t>Broj starosnih penzionera</t>
  </si>
  <si>
    <t>Broj invalidskih penzionera</t>
  </si>
  <si>
    <t>Broj porodičnih penzionera</t>
  </si>
  <si>
    <t>Tjelesno oštećenje</t>
  </si>
  <si>
    <t>Tuđa pomoć i njega</t>
  </si>
  <si>
    <t>Naknada inv.rada</t>
  </si>
  <si>
    <t>Ostale države</t>
  </si>
  <si>
    <t>Januar</t>
  </si>
  <si>
    <t>Mart</t>
  </si>
  <si>
    <t>April</t>
  </si>
  <si>
    <t>Maj</t>
  </si>
  <si>
    <t>Jun</t>
  </si>
  <si>
    <t>Jul</t>
  </si>
  <si>
    <t>Avgust</t>
  </si>
  <si>
    <t>Septemb.</t>
  </si>
  <si>
    <t>Oktobar</t>
  </si>
  <si>
    <t>Novembar</t>
  </si>
  <si>
    <t>Decembar</t>
  </si>
  <si>
    <t>Prosj.isplaćena penzija</t>
  </si>
  <si>
    <t>Februar</t>
  </si>
  <si>
    <t>UKUPNO PENZIJE</t>
  </si>
  <si>
    <t>UKUPNO OSTALA PRAVA</t>
  </si>
  <si>
    <t>Dodatak na spomenicu</t>
  </si>
  <si>
    <t>OPIS</t>
  </si>
  <si>
    <t>Slovenija</t>
  </si>
  <si>
    <t>Crna Gora</t>
  </si>
  <si>
    <t>I Penzije</t>
  </si>
  <si>
    <t>I Ukupno - broj penzionera</t>
  </si>
  <si>
    <t>II Ostala prava</t>
  </si>
  <si>
    <t xml:space="preserve">   II  Ukupno -  ostala prava</t>
  </si>
  <si>
    <t xml:space="preserve">UKUPNO CRNA GORA </t>
  </si>
  <si>
    <t xml:space="preserve"> U K U P N O</t>
  </si>
  <si>
    <t>Prosj. penz. u Crnoj Gori</t>
  </si>
  <si>
    <t>Ukupno penzije</t>
  </si>
  <si>
    <t>Ukupno ostala prava</t>
  </si>
  <si>
    <t>Uk.penzije i ostala prava</t>
  </si>
  <si>
    <t>Prosj. penzija u Crnoj Gori sa isplaćenim razlikama</t>
  </si>
  <si>
    <t>Broj korisnika prava iz PIO  za 2026. godinu</t>
  </si>
  <si>
    <t>Zemlje ex YU</t>
  </si>
  <si>
    <t xml:space="preserve"> III   Isplata u zemljama ex YU</t>
  </si>
  <si>
    <t>Ost.prava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</si>
</sst>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[$€-1];[Red]\-#,##0.00\ [$€-1]"/>
    <numFmt numFmtId="165" formatCode="#,##0.00\ [$€-41A]"/>
    <numFmt numFmtId="166" formatCode="#,##0.00\ [$€-1]"/>
  </numFmts>
  <fonts count="13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i/>
      <sz val="1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8"/>
      <name val="Arial"/>
      <family val="2"/>
    </font>
    <font>
      <i/>
      <sz val="11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3" fontId="0" fillId="0" borderId="4" xfId="0" applyNumberFormat="1" applyBorder="1"/>
    <xf numFmtId="3" fontId="0" fillId="0" borderId="5" xfId="0" applyNumberFormat="1" applyBorder="1"/>
    <xf numFmtId="3" fontId="2" fillId="0" borderId="3" xfId="0" applyNumberFormat="1" applyFont="1" applyBorder="1"/>
    <xf numFmtId="3" fontId="2" fillId="0" borderId="4" xfId="0" applyNumberFormat="1" applyFont="1" applyBorder="1"/>
    <xf numFmtId="3" fontId="2" fillId="0" borderId="2" xfId="0" applyNumberFormat="1" applyFont="1" applyBorder="1"/>
    <xf numFmtId="3" fontId="2" fillId="0" borderId="1" xfId="0" applyNumberFormat="1" applyFont="1" applyBorder="1"/>
    <xf numFmtId="0" fontId="2" fillId="0" borderId="0" xfId="0" applyFont="1" applyBorder="1" applyAlignment="1">
      <alignment wrapText="1"/>
    </xf>
    <xf numFmtId="0" fontId="0" fillId="0" borderId="0" xfId="0" applyBorder="1"/>
    <xf numFmtId="3" fontId="2" fillId="0" borderId="6" xfId="0" applyNumberFormat="1" applyFont="1" applyBorder="1"/>
    <xf numFmtId="3" fontId="2" fillId="0" borderId="7" xfId="0" applyNumberFormat="1" applyFont="1" applyBorder="1"/>
    <xf numFmtId="3" fontId="2" fillId="0" borderId="8" xfId="0" applyNumberFormat="1" applyFont="1" applyBorder="1"/>
    <xf numFmtId="3" fontId="2" fillId="0" borderId="9" xfId="0" applyNumberFormat="1" applyFont="1" applyBorder="1"/>
    <xf numFmtId="3" fontId="0" fillId="0" borderId="10" xfId="0" applyNumberFormat="1" applyBorder="1"/>
    <xf numFmtId="0" fontId="0" fillId="0" borderId="11" xfId="0" applyBorder="1"/>
    <xf numFmtId="3" fontId="0" fillId="0" borderId="12" xfId="0" applyNumberFormat="1" applyBorder="1"/>
    <xf numFmtId="3" fontId="2" fillId="0" borderId="11" xfId="0" applyNumberFormat="1" applyFont="1" applyBorder="1"/>
    <xf numFmtId="3" fontId="2" fillId="0" borderId="12" xfId="0" applyNumberFormat="1" applyFont="1" applyBorder="1"/>
    <xf numFmtId="3" fontId="0" fillId="0" borderId="0" xfId="0" applyNumberFormat="1"/>
    <xf numFmtId="3" fontId="2" fillId="0" borderId="0" xfId="0" applyNumberFormat="1" applyFont="1"/>
    <xf numFmtId="0" fontId="0" fillId="0" borderId="13" xfId="0" applyBorder="1"/>
    <xf numFmtId="0" fontId="0" fillId="0" borderId="3" xfId="0" applyBorder="1"/>
    <xf numFmtId="0" fontId="0" fillId="0" borderId="12" xfId="0" applyBorder="1"/>
    <xf numFmtId="0" fontId="12" fillId="0" borderId="13" xfId="0" applyFont="1" applyFill="1" applyBorder="1" applyAlignment="1">
      <alignment wrapText="1"/>
    </xf>
    <xf numFmtId="0" fontId="12" fillId="0" borderId="14" xfId="0" applyFont="1" applyFill="1" applyBorder="1" applyAlignment="1">
      <alignment wrapText="1"/>
    </xf>
    <xf numFmtId="3" fontId="2" fillId="0" borderId="15" xfId="0" applyNumberFormat="1" applyFont="1" applyBorder="1"/>
    <xf numFmtId="3" fontId="4" fillId="0" borderId="11" xfId="0" applyNumberFormat="1" applyFont="1" applyBorder="1"/>
    <xf numFmtId="3" fontId="4" fillId="0" borderId="1" xfId="0" applyNumberFormat="1" applyFont="1" applyBorder="1"/>
    <xf numFmtId="0" fontId="12" fillId="0" borderId="16" xfId="0" applyFont="1" applyBorder="1" applyAlignment="1">
      <alignment wrapText="1"/>
    </xf>
    <xf numFmtId="3" fontId="4" fillId="2" borderId="17" xfId="0" applyNumberFormat="1" applyFont="1" applyFill="1" applyBorder="1"/>
    <xf numFmtId="3" fontId="4" fillId="2" borderId="18" xfId="0" applyNumberFormat="1" applyFont="1" applyFill="1" applyBorder="1"/>
    <xf numFmtId="3" fontId="4" fillId="2" borderId="19" xfId="0" applyNumberFormat="1" applyFont="1" applyFill="1" applyBorder="1"/>
    <xf numFmtId="3" fontId="0" fillId="0" borderId="20" xfId="0" applyNumberFormat="1" applyBorder="1"/>
    <xf numFmtId="3" fontId="0" fillId="0" borderId="15" xfId="0" applyNumberFormat="1" applyBorder="1"/>
    <xf numFmtId="0" fontId="0" fillId="0" borderId="15" xfId="0" applyBorder="1"/>
    <xf numFmtId="0" fontId="3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1" xfId="0" applyBorder="1"/>
    <xf numFmtId="0" fontId="0" fillId="0" borderId="18" xfId="0" applyBorder="1"/>
    <xf numFmtId="0" fontId="0" fillId="0" borderId="19" xfId="0" applyBorder="1"/>
    <xf numFmtId="165" fontId="2" fillId="0" borderId="22" xfId="0" applyNumberFormat="1" applyFont="1" applyBorder="1"/>
    <xf numFmtId="165" fontId="2" fillId="0" borderId="23" xfId="0" applyNumberFormat="1" applyFont="1" applyBorder="1"/>
    <xf numFmtId="3" fontId="2" fillId="0" borderId="0" xfId="0" applyNumberFormat="1" applyFont="1" applyFill="1" applyBorder="1"/>
    <xf numFmtId="3" fontId="0" fillId="0" borderId="24" xfId="0" applyNumberFormat="1" applyBorder="1"/>
    <xf numFmtId="3" fontId="0" fillId="0" borderId="25" xfId="0" applyNumberFormat="1" applyBorder="1"/>
    <xf numFmtId="0" fontId="0" fillId="0" borderId="25" xfId="0" applyBorder="1"/>
    <xf numFmtId="166" fontId="2" fillId="0" borderId="26" xfId="0" applyNumberFormat="1" applyFont="1" applyBorder="1"/>
    <xf numFmtId="0" fontId="9" fillId="0" borderId="27" xfId="0" applyFont="1" applyBorder="1" applyAlignment="1">
      <alignment wrapText="1"/>
    </xf>
    <xf numFmtId="0" fontId="7" fillId="0" borderId="28" xfId="0" applyFont="1" applyBorder="1"/>
    <xf numFmtId="0" fontId="0" fillId="0" borderId="29" xfId="0" applyBorder="1"/>
    <xf numFmtId="0" fontId="0" fillId="0" borderId="14" xfId="0" applyBorder="1"/>
    <xf numFmtId="164" fontId="2" fillId="0" borderId="10" xfId="0" applyNumberFormat="1" applyFont="1" applyBorder="1"/>
    <xf numFmtId="164" fontId="2" fillId="0" borderId="20" xfId="0" applyNumberFormat="1" applyFont="1" applyBorder="1"/>
    <xf numFmtId="164" fontId="2" fillId="0" borderId="5" xfId="0" applyNumberFormat="1" applyFont="1" applyBorder="1"/>
    <xf numFmtId="164" fontId="2" fillId="0" borderId="30" xfId="0" applyNumberFormat="1" applyFont="1" applyBorder="1"/>
    <xf numFmtId="164" fontId="2" fillId="0" borderId="11" xfId="0" applyNumberFormat="1" applyFont="1" applyBorder="1"/>
    <xf numFmtId="164" fontId="2" fillId="0" borderId="1" xfId="0" applyNumberFormat="1" applyFont="1" applyBorder="1"/>
    <xf numFmtId="164" fontId="2" fillId="0" borderId="2" xfId="0" applyNumberFormat="1" applyFont="1" applyBorder="1"/>
    <xf numFmtId="0" fontId="2" fillId="2" borderId="23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6" fillId="2" borderId="31" xfId="0" applyFont="1" applyFill="1" applyBorder="1" applyAlignment="1">
      <alignment horizontal="left" wrapText="1"/>
    </xf>
    <xf numFmtId="0" fontId="10" fillId="2" borderId="32" xfId="0" applyFont="1" applyFill="1" applyBorder="1" applyAlignment="1">
      <alignment horizontal="left" wrapText="1"/>
    </xf>
    <xf numFmtId="0" fontId="10" fillId="2" borderId="33" xfId="0" applyFont="1" applyFill="1" applyBorder="1" applyAlignment="1">
      <alignment horizontal="left" wrapText="1"/>
    </xf>
    <xf numFmtId="0" fontId="2" fillId="3" borderId="34" xfId="0" applyFont="1" applyFill="1" applyBorder="1" applyAlignment="1">
      <alignment horizontal="left" wrapText="1"/>
    </xf>
    <xf numFmtId="0" fontId="7" fillId="3" borderId="35" xfId="0" applyFont="1" applyFill="1" applyBorder="1" applyAlignment="1">
      <alignment horizontal="left" wrapText="1"/>
    </xf>
    <xf numFmtId="0" fontId="7" fillId="3" borderId="36" xfId="0" applyFont="1" applyFill="1" applyBorder="1" applyAlignment="1">
      <alignment horizontal="left" wrapText="1"/>
    </xf>
    <xf numFmtId="0" fontId="4" fillId="2" borderId="37" xfId="0" applyFont="1" applyFill="1" applyBorder="1" applyAlignment="1">
      <alignment horizontal="center" wrapText="1"/>
    </xf>
    <xf numFmtId="0" fontId="4" fillId="2" borderId="38" xfId="0" applyFont="1" applyFill="1" applyBorder="1" applyAlignment="1">
      <alignment horizontal="center" wrapText="1"/>
    </xf>
    <xf numFmtId="0" fontId="2" fillId="0" borderId="39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34" xfId="0" applyFont="1" applyBorder="1" applyAlignment="1">
      <alignment wrapText="1"/>
    </xf>
    <xf numFmtId="0" fontId="2" fillId="0" borderId="36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0" fillId="0" borderId="13" xfId="0" applyBorder="1"/>
    <xf numFmtId="0" fontId="2" fillId="0" borderId="14" xfId="0" applyFont="1" applyBorder="1" applyAlignment="1">
      <alignment wrapText="1"/>
    </xf>
    <xf numFmtId="0" fontId="5" fillId="0" borderId="40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2" fillId="3" borderId="37" xfId="0" applyFont="1" applyFill="1" applyBorder="1" applyAlignment="1">
      <alignment wrapText="1"/>
    </xf>
    <xf numFmtId="0" fontId="2" fillId="3" borderId="38" xfId="0" applyFont="1" applyFill="1" applyBorder="1" applyAlignment="1">
      <alignment wrapText="1"/>
    </xf>
    <xf numFmtId="0" fontId="2" fillId="0" borderId="1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6" fillId="3" borderId="37" xfId="0" applyFont="1" applyFill="1" applyBorder="1" applyAlignment="1">
      <alignment wrapText="1"/>
    </xf>
    <xf numFmtId="0" fontId="6" fillId="3" borderId="41" xfId="0" applyFont="1" applyFill="1" applyBorder="1" applyAlignment="1">
      <alignment wrapText="1"/>
    </xf>
    <xf numFmtId="0" fontId="10" fillId="3" borderId="42" xfId="0" applyFont="1" applyFill="1" applyBorder="1" applyAlignment="1">
      <alignment wrapText="1"/>
    </xf>
    <xf numFmtId="0" fontId="10" fillId="3" borderId="43" xfId="0" applyFont="1" applyFill="1" applyBorder="1" applyAlignment="1">
      <alignment wrapText="1"/>
    </xf>
    <xf numFmtId="0" fontId="0" fillId="3" borderId="40" xfId="0" applyFill="1" applyBorder="1" applyAlignment="1">
      <alignment wrapText="1"/>
    </xf>
    <xf numFmtId="0" fontId="0" fillId="3" borderId="0" xfId="0" applyFill="1" applyBorder="1" applyAlignment="1">
      <alignment wrapText="1"/>
    </xf>
    <xf numFmtId="0" fontId="0" fillId="3" borderId="44" xfId="0" applyFill="1" applyBorder="1" applyAlignment="1">
      <alignment wrapText="1"/>
    </xf>
    <xf numFmtId="0" fontId="0" fillId="0" borderId="39" xfId="0" applyBorder="1" applyAlignment="1">
      <alignment wrapText="1"/>
    </xf>
    <xf numFmtId="0" fontId="0" fillId="0" borderId="45" xfId="0" applyBorder="1" applyAlignment="1">
      <alignment wrapText="1"/>
    </xf>
    <xf numFmtId="0" fontId="0" fillId="0" borderId="46" xfId="0" applyBorder="1" applyAlignment="1">
      <alignment wrapText="1"/>
    </xf>
    <xf numFmtId="0" fontId="0" fillId="0" borderId="47" xfId="0" applyBorder="1" applyAlignment="1">
      <alignment wrapText="1"/>
    </xf>
    <xf numFmtId="0" fontId="11" fillId="0" borderId="34" xfId="0" applyFont="1" applyBorder="1" applyAlignment="1">
      <alignment wrapText="1"/>
    </xf>
    <xf numFmtId="0" fontId="11" fillId="0" borderId="36" xfId="0" applyFont="1" applyBorder="1" applyAlignment="1">
      <alignment wrapText="1"/>
    </xf>
    <xf numFmtId="0" fontId="0" fillId="0" borderId="31" xfId="0" applyBorder="1" applyAlignment="1">
      <alignment wrapText="1"/>
    </xf>
    <xf numFmtId="0" fontId="0" fillId="0" borderId="32" xfId="0" applyBorder="1" applyAlignment="1">
      <alignment wrapText="1"/>
    </xf>
    <xf numFmtId="0" fontId="2" fillId="0" borderId="37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29" xfId="0" applyFont="1" applyBorder="1" applyAlignment="1">
      <alignment wrapText="1"/>
    </xf>
    <xf numFmtId="0" fontId="11" fillId="0" borderId="46" xfId="0" applyFont="1" applyBorder="1" applyAlignment="1">
      <alignment wrapText="1"/>
    </xf>
    <xf numFmtId="0" fontId="11" fillId="0" borderId="25" xfId="0" applyFont="1" applyBorder="1" applyAlignment="1">
      <alignment wrapText="1"/>
    </xf>
    <xf numFmtId="0" fontId="5" fillId="0" borderId="48" xfId="0" applyFont="1" applyBorder="1" applyAlignment="1">
      <alignment wrapText="1"/>
    </xf>
    <xf numFmtId="0" fontId="5" fillId="0" borderId="49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3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123825</xdr:colOff>
      <xdr:row>3</xdr:row>
      <xdr:rowOff>9525</xdr:rowOff>
    </xdr:to>
    <xdr:pic>
      <xdr:nvPicPr>
        <xdr:cNvPr id="1038" name="Picture 0" descr="LogoWord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906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R49"/>
  <sheetViews>
    <sheetView tabSelected="1" zoomScale="90" zoomScaleNormal="90" workbookViewId="0">
      <selection activeCell="Q6" sqref="Q6"/>
    </sheetView>
  </sheetViews>
  <sheetFormatPr defaultRowHeight="12.75" x14ac:dyDescent="0.2"/>
  <cols>
    <col min="1" max="1" width="13" customWidth="1"/>
    <col min="2" max="2" width="11.5703125" customWidth="1"/>
    <col min="3" max="4" width="8.7109375" customWidth="1"/>
    <col min="5" max="5" width="9" customWidth="1"/>
    <col min="6" max="8" width="8.7109375" customWidth="1"/>
    <col min="9" max="9" width="8.5703125" customWidth="1"/>
    <col min="10" max="10" width="8.42578125" customWidth="1"/>
    <col min="11" max="11" width="8.5703125" customWidth="1"/>
    <col min="12" max="12" width="8.7109375" customWidth="1"/>
    <col min="13" max="13" width="9.85546875" customWidth="1"/>
    <col min="14" max="14" width="10.42578125" customWidth="1"/>
    <col min="17" max="18" width="9.140625" style="21" customWidth="1"/>
  </cols>
  <sheetData>
    <row r="3" spans="1:18" ht="15.75" customHeight="1" x14ac:dyDescent="0.25">
      <c r="A3" s="64" t="s">
        <v>42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10"/>
    </row>
    <row r="4" spans="1:18" ht="15.75" customHeight="1" thickBot="1" x14ac:dyDescent="0.3">
      <c r="A4" s="38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10"/>
    </row>
    <row r="5" spans="1:18" ht="19.5" customHeight="1" thickBot="1" x14ac:dyDescent="0.3">
      <c r="A5" s="72" t="s">
        <v>28</v>
      </c>
      <c r="B5" s="73"/>
      <c r="C5" s="63" t="s">
        <v>12</v>
      </c>
      <c r="D5" s="61" t="s">
        <v>24</v>
      </c>
      <c r="E5" s="61" t="s">
        <v>13</v>
      </c>
      <c r="F5" s="61" t="s">
        <v>14</v>
      </c>
      <c r="G5" s="61" t="s">
        <v>15</v>
      </c>
      <c r="H5" s="61" t="s">
        <v>16</v>
      </c>
      <c r="I5" s="61" t="s">
        <v>17</v>
      </c>
      <c r="J5" s="61" t="s">
        <v>18</v>
      </c>
      <c r="K5" s="61" t="s">
        <v>19</v>
      </c>
      <c r="L5" s="61" t="s">
        <v>20</v>
      </c>
      <c r="M5" s="61" t="s">
        <v>21</v>
      </c>
      <c r="N5" s="62" t="s">
        <v>22</v>
      </c>
      <c r="O5" s="11"/>
    </row>
    <row r="6" spans="1:18" ht="15" customHeight="1" x14ac:dyDescent="0.2">
      <c r="A6" s="66" t="s">
        <v>30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8"/>
      <c r="O6" s="11"/>
    </row>
    <row r="7" spans="1:18" ht="15" customHeight="1" thickBot="1" x14ac:dyDescent="0.25">
      <c r="A7" s="69" t="s">
        <v>31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1"/>
      <c r="O7" s="11"/>
    </row>
    <row r="8" spans="1:18" ht="15.75" customHeight="1" x14ac:dyDescent="0.2">
      <c r="A8" s="95" t="s">
        <v>5</v>
      </c>
      <c r="B8" s="96"/>
      <c r="C8" s="16">
        <v>73109</v>
      </c>
      <c r="D8" s="5">
        <v>73366</v>
      </c>
      <c r="E8" s="5">
        <v>73467</v>
      </c>
      <c r="F8" s="5"/>
      <c r="G8" s="5"/>
      <c r="H8" s="5"/>
      <c r="I8" s="5"/>
      <c r="J8" s="5"/>
      <c r="K8" s="35"/>
      <c r="L8" s="5"/>
      <c r="M8" s="5"/>
      <c r="N8" s="46"/>
    </row>
    <row r="9" spans="1:18" ht="15.75" customHeight="1" x14ac:dyDescent="0.2">
      <c r="A9" s="97" t="s">
        <v>6</v>
      </c>
      <c r="B9" s="98"/>
      <c r="C9" s="18">
        <v>16667</v>
      </c>
      <c r="D9" s="3">
        <v>16656</v>
      </c>
      <c r="E9" s="3">
        <v>16664</v>
      </c>
      <c r="F9" s="3"/>
      <c r="G9" s="3"/>
      <c r="H9" s="3"/>
      <c r="I9" s="3"/>
      <c r="J9" s="3"/>
      <c r="K9" s="36"/>
      <c r="L9" s="3"/>
      <c r="M9" s="3"/>
      <c r="N9" s="47"/>
    </row>
    <row r="10" spans="1:18" ht="15.75" customHeight="1" x14ac:dyDescent="0.2">
      <c r="A10" s="97" t="s">
        <v>7</v>
      </c>
      <c r="B10" s="98"/>
      <c r="C10" s="18">
        <v>28199</v>
      </c>
      <c r="D10" s="3">
        <v>28188</v>
      </c>
      <c r="E10" s="3">
        <v>28149</v>
      </c>
      <c r="F10" s="3"/>
      <c r="G10" s="3"/>
      <c r="H10" s="3"/>
      <c r="I10" s="3"/>
      <c r="J10" s="3"/>
      <c r="K10" s="36"/>
      <c r="L10" s="3"/>
      <c r="M10" s="3"/>
      <c r="N10" s="47"/>
    </row>
    <row r="11" spans="1:18" ht="15.75" customHeight="1" thickBot="1" x14ac:dyDescent="0.25">
      <c r="A11" s="99" t="s">
        <v>32</v>
      </c>
      <c r="B11" s="100"/>
      <c r="C11" s="19">
        <f>C8+C9+C10</f>
        <v>117975</v>
      </c>
      <c r="D11" s="9">
        <f t="shared" ref="D11:N11" si="0">D8+D9+D10</f>
        <v>118210</v>
      </c>
      <c r="E11" s="9">
        <f t="shared" si="0"/>
        <v>118280</v>
      </c>
      <c r="F11" s="9">
        <f t="shared" si="0"/>
        <v>0</v>
      </c>
      <c r="G11" s="9">
        <f t="shared" si="0"/>
        <v>0</v>
      </c>
      <c r="H11" s="9">
        <f t="shared" si="0"/>
        <v>0</v>
      </c>
      <c r="I11" s="9">
        <f t="shared" si="0"/>
        <v>0</v>
      </c>
      <c r="J11" s="9">
        <f t="shared" si="0"/>
        <v>0</v>
      </c>
      <c r="K11" s="9">
        <f t="shared" si="0"/>
        <v>0</v>
      </c>
      <c r="L11" s="9">
        <f t="shared" si="0"/>
        <v>0</v>
      </c>
      <c r="M11" s="9">
        <f t="shared" si="0"/>
        <v>0</v>
      </c>
      <c r="N11" s="8">
        <f t="shared" si="0"/>
        <v>0</v>
      </c>
      <c r="O11" s="45"/>
    </row>
    <row r="12" spans="1:18" ht="15.75" customHeight="1" thickBot="1" x14ac:dyDescent="0.25">
      <c r="A12" s="84" t="s">
        <v>33</v>
      </c>
      <c r="B12" s="85"/>
      <c r="C12" s="92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4"/>
    </row>
    <row r="13" spans="1:18" ht="15.75" customHeight="1" x14ac:dyDescent="0.2">
      <c r="A13" s="101" t="s">
        <v>8</v>
      </c>
      <c r="B13" s="102"/>
      <c r="C13" s="16">
        <v>2718</v>
      </c>
      <c r="D13" s="5">
        <v>2702</v>
      </c>
      <c r="E13" s="5">
        <v>2694</v>
      </c>
      <c r="F13" s="5"/>
      <c r="G13" s="5"/>
      <c r="H13" s="5"/>
      <c r="I13" s="5"/>
      <c r="J13" s="5"/>
      <c r="K13" s="35"/>
      <c r="L13" s="5"/>
      <c r="M13" s="5"/>
      <c r="N13" s="46"/>
      <c r="R13" s="22"/>
    </row>
    <row r="14" spans="1:18" ht="15.75" customHeight="1" x14ac:dyDescent="0.2">
      <c r="A14" s="97" t="s">
        <v>9</v>
      </c>
      <c r="B14" s="98"/>
      <c r="C14" s="18">
        <v>461</v>
      </c>
      <c r="D14" s="3">
        <v>457</v>
      </c>
      <c r="E14" s="3">
        <v>456</v>
      </c>
      <c r="F14" s="3"/>
      <c r="G14" s="3"/>
      <c r="H14" s="3"/>
      <c r="I14" s="3"/>
      <c r="J14" s="3"/>
      <c r="K14" s="36"/>
      <c r="L14" s="3"/>
      <c r="M14" s="3"/>
      <c r="N14" s="47"/>
    </row>
    <row r="15" spans="1:18" ht="15.75" customHeight="1" x14ac:dyDescent="0.2">
      <c r="A15" s="97" t="s">
        <v>10</v>
      </c>
      <c r="B15" s="98"/>
      <c r="C15" s="18">
        <v>75</v>
      </c>
      <c r="D15" s="3">
        <v>73</v>
      </c>
      <c r="E15" s="3">
        <v>72</v>
      </c>
      <c r="F15" s="3"/>
      <c r="G15" s="3"/>
      <c r="H15" s="3"/>
      <c r="I15" s="3"/>
      <c r="J15" s="3"/>
      <c r="K15" s="36"/>
      <c r="L15" s="3"/>
      <c r="M15" s="3"/>
      <c r="N15" s="47"/>
      <c r="Q15" s="22"/>
    </row>
    <row r="16" spans="1:18" ht="15.75" customHeight="1" x14ac:dyDescent="0.2">
      <c r="A16" s="97" t="s">
        <v>27</v>
      </c>
      <c r="B16" s="98"/>
      <c r="C16" s="18">
        <v>1</v>
      </c>
      <c r="D16" s="3">
        <v>1</v>
      </c>
      <c r="E16" s="3">
        <v>1</v>
      </c>
      <c r="F16" s="3"/>
      <c r="G16" s="3"/>
      <c r="H16" s="3"/>
      <c r="I16" s="3"/>
      <c r="J16" s="3"/>
      <c r="K16" s="36"/>
      <c r="L16" s="3"/>
      <c r="M16" s="3"/>
      <c r="N16" s="47"/>
    </row>
    <row r="17" spans="1:14" ht="15.75" customHeight="1" x14ac:dyDescent="0.2">
      <c r="A17" s="106" t="s">
        <v>34</v>
      </c>
      <c r="B17" s="107"/>
      <c r="C17" s="20">
        <f>SUM(C13:C16)</f>
        <v>3255</v>
      </c>
      <c r="D17" s="28">
        <f t="shared" ref="D17:N17" si="1">SUM(D13:D16)</f>
        <v>3233</v>
      </c>
      <c r="E17" s="28">
        <f t="shared" si="1"/>
        <v>3223</v>
      </c>
      <c r="F17" s="28">
        <f t="shared" si="1"/>
        <v>0</v>
      </c>
      <c r="G17" s="28">
        <f t="shared" si="1"/>
        <v>0</v>
      </c>
      <c r="H17" s="28">
        <f t="shared" si="1"/>
        <v>0</v>
      </c>
      <c r="I17" s="28">
        <f t="shared" si="1"/>
        <v>0</v>
      </c>
      <c r="J17" s="28">
        <f t="shared" si="1"/>
        <v>0</v>
      </c>
      <c r="K17" s="28">
        <f t="shared" si="1"/>
        <v>0</v>
      </c>
      <c r="L17" s="28">
        <f t="shared" si="1"/>
        <v>0</v>
      </c>
      <c r="M17" s="6">
        <f t="shared" si="1"/>
        <v>0</v>
      </c>
      <c r="N17" s="7">
        <f t="shared" si="1"/>
        <v>0</v>
      </c>
    </row>
    <row r="18" spans="1:14" ht="15.75" customHeight="1" thickBot="1" x14ac:dyDescent="0.3">
      <c r="A18" s="108" t="s">
        <v>35</v>
      </c>
      <c r="B18" s="109"/>
      <c r="C18" s="29">
        <f>C11+C17</f>
        <v>121230</v>
      </c>
      <c r="D18" s="30">
        <f t="shared" ref="D18:N18" si="2">D11+D17</f>
        <v>121443</v>
      </c>
      <c r="E18" s="30">
        <f t="shared" si="2"/>
        <v>121503</v>
      </c>
      <c r="F18" s="30">
        <f t="shared" si="2"/>
        <v>0</v>
      </c>
      <c r="G18" s="30">
        <f t="shared" si="2"/>
        <v>0</v>
      </c>
      <c r="H18" s="30">
        <f t="shared" si="2"/>
        <v>0</v>
      </c>
      <c r="I18" s="30">
        <f t="shared" si="2"/>
        <v>0</v>
      </c>
      <c r="J18" s="30">
        <f t="shared" si="2"/>
        <v>0</v>
      </c>
      <c r="K18" s="30">
        <f t="shared" si="2"/>
        <v>0</v>
      </c>
      <c r="L18" s="30">
        <f t="shared" si="2"/>
        <v>0</v>
      </c>
      <c r="M18" s="30">
        <f t="shared" si="2"/>
        <v>0</v>
      </c>
      <c r="N18" s="8">
        <f t="shared" si="2"/>
        <v>0</v>
      </c>
    </row>
    <row r="19" spans="1:14" ht="15" thickBot="1" x14ac:dyDescent="0.25">
      <c r="A19" s="88" t="s">
        <v>43</v>
      </c>
      <c r="B19" s="89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1"/>
    </row>
    <row r="20" spans="1:14" ht="14.25" customHeight="1" x14ac:dyDescent="0.2">
      <c r="A20" s="105" t="s">
        <v>2</v>
      </c>
      <c r="B20" s="52" t="s">
        <v>0</v>
      </c>
      <c r="C20" s="16">
        <v>6869</v>
      </c>
      <c r="D20" s="5">
        <v>6873</v>
      </c>
      <c r="E20" s="5">
        <v>6887</v>
      </c>
      <c r="F20" s="5"/>
      <c r="G20" s="5"/>
      <c r="H20" s="5"/>
      <c r="I20" s="5"/>
      <c r="J20" s="5"/>
      <c r="K20" s="35"/>
      <c r="L20" s="5"/>
      <c r="M20" s="5"/>
      <c r="N20" s="46"/>
    </row>
    <row r="21" spans="1:14" ht="14.25" customHeight="1" x14ac:dyDescent="0.2">
      <c r="A21" s="78"/>
      <c r="B21" s="23" t="s">
        <v>45</v>
      </c>
      <c r="C21" s="18">
        <v>51</v>
      </c>
      <c r="D21" s="3">
        <v>51</v>
      </c>
      <c r="E21" s="3">
        <v>52</v>
      </c>
      <c r="F21" s="3"/>
      <c r="G21" s="3"/>
      <c r="H21" s="3"/>
      <c r="I21" s="3"/>
      <c r="J21" s="3"/>
      <c r="K21" s="36"/>
      <c r="L21" s="3"/>
      <c r="M21" s="3"/>
      <c r="N21" s="47"/>
    </row>
    <row r="22" spans="1:14" ht="14.25" customHeight="1" x14ac:dyDescent="0.2">
      <c r="A22" s="78" t="s">
        <v>1</v>
      </c>
      <c r="B22" s="23" t="s">
        <v>0</v>
      </c>
      <c r="C22" s="18">
        <v>328</v>
      </c>
      <c r="D22" s="3">
        <v>329</v>
      </c>
      <c r="E22" s="3">
        <v>330</v>
      </c>
      <c r="F22" s="3"/>
      <c r="G22" s="3"/>
      <c r="H22" s="3"/>
      <c r="I22" s="3"/>
      <c r="J22" s="3"/>
      <c r="K22" s="36"/>
      <c r="L22" s="3"/>
      <c r="M22" s="3"/>
      <c r="N22" s="47"/>
    </row>
    <row r="23" spans="1:14" ht="14.25" customHeight="1" x14ac:dyDescent="0.2">
      <c r="A23" s="78"/>
      <c r="B23" s="23" t="s">
        <v>45</v>
      </c>
      <c r="C23" s="18">
        <v>0</v>
      </c>
      <c r="D23" s="3">
        <v>0</v>
      </c>
      <c r="E23" s="3">
        <v>0</v>
      </c>
      <c r="F23" s="3"/>
      <c r="G23" s="3"/>
      <c r="H23" s="3"/>
      <c r="I23" s="3"/>
      <c r="J23" s="3"/>
      <c r="K23" s="36"/>
      <c r="L23" s="3"/>
      <c r="M23" s="3"/>
      <c r="N23" s="47"/>
    </row>
    <row r="24" spans="1:14" ht="14.25" customHeight="1" x14ac:dyDescent="0.2">
      <c r="A24" s="78" t="s">
        <v>3</v>
      </c>
      <c r="B24" s="23" t="s">
        <v>0</v>
      </c>
      <c r="C24" s="18">
        <v>2300</v>
      </c>
      <c r="D24" s="3">
        <v>2303</v>
      </c>
      <c r="E24" s="3">
        <v>2311</v>
      </c>
      <c r="F24" s="3"/>
      <c r="G24" s="3"/>
      <c r="H24" s="3"/>
      <c r="I24" s="3"/>
      <c r="J24" s="3"/>
      <c r="K24" s="36"/>
      <c r="L24" s="3"/>
      <c r="M24" s="3"/>
      <c r="N24" s="47"/>
    </row>
    <row r="25" spans="1:14" ht="14.25" customHeight="1" x14ac:dyDescent="0.2">
      <c r="A25" s="78"/>
      <c r="B25" s="23" t="s">
        <v>45</v>
      </c>
      <c r="C25" s="18">
        <v>1</v>
      </c>
      <c r="D25" s="3">
        <v>1</v>
      </c>
      <c r="E25" s="3">
        <v>1</v>
      </c>
      <c r="F25" s="3"/>
      <c r="G25" s="3"/>
      <c r="H25" s="3"/>
      <c r="I25" s="3"/>
      <c r="J25" s="3"/>
      <c r="K25" s="36"/>
      <c r="L25" s="3"/>
      <c r="M25" s="3"/>
      <c r="N25" s="47"/>
    </row>
    <row r="26" spans="1:14" ht="14.25" customHeight="1" x14ac:dyDescent="0.2">
      <c r="A26" s="78" t="s">
        <v>4</v>
      </c>
      <c r="B26" s="23" t="s">
        <v>0</v>
      </c>
      <c r="C26" s="18">
        <v>1164</v>
      </c>
      <c r="D26" s="3">
        <v>1165</v>
      </c>
      <c r="E26" s="3">
        <v>1158</v>
      </c>
      <c r="F26" s="3"/>
      <c r="G26" s="3"/>
      <c r="H26" s="3"/>
      <c r="I26" s="3"/>
      <c r="J26" s="3"/>
      <c r="K26" s="36"/>
      <c r="L26" s="3"/>
      <c r="M26" s="3"/>
      <c r="N26" s="47"/>
    </row>
    <row r="27" spans="1:14" ht="14.25" customHeight="1" x14ac:dyDescent="0.2">
      <c r="A27" s="79"/>
      <c r="B27" s="23" t="s">
        <v>45</v>
      </c>
      <c r="C27" s="18">
        <v>13</v>
      </c>
      <c r="D27" s="3">
        <v>13</v>
      </c>
      <c r="E27" s="3">
        <v>12</v>
      </c>
      <c r="F27" s="3"/>
      <c r="G27" s="3"/>
      <c r="H27" s="3"/>
      <c r="I27" s="3"/>
      <c r="J27" s="3"/>
      <c r="K27" s="36"/>
      <c r="L27" s="3"/>
      <c r="M27" s="3"/>
      <c r="N27" s="47"/>
    </row>
    <row r="28" spans="1:14" ht="14.25" customHeight="1" x14ac:dyDescent="0.2">
      <c r="A28" s="78" t="s">
        <v>29</v>
      </c>
      <c r="B28" s="23" t="s">
        <v>0</v>
      </c>
      <c r="C28" s="25">
        <v>289</v>
      </c>
      <c r="D28" s="24">
        <v>289</v>
      </c>
      <c r="E28" s="24">
        <v>288</v>
      </c>
      <c r="F28" s="3"/>
      <c r="G28" s="24"/>
      <c r="H28" s="24"/>
      <c r="I28" s="24"/>
      <c r="J28" s="24"/>
      <c r="K28" s="37"/>
      <c r="L28" s="24"/>
      <c r="M28" s="24"/>
      <c r="N28" s="48"/>
    </row>
    <row r="29" spans="1:14" ht="14.25" customHeight="1" thickBot="1" x14ac:dyDescent="0.25">
      <c r="A29" s="80"/>
      <c r="B29" s="53" t="s">
        <v>45</v>
      </c>
      <c r="C29" s="17">
        <v>0</v>
      </c>
      <c r="D29" s="1">
        <v>0</v>
      </c>
      <c r="E29" s="1">
        <v>0</v>
      </c>
      <c r="F29" s="1"/>
      <c r="G29" s="1"/>
      <c r="H29" s="1"/>
      <c r="I29" s="1"/>
      <c r="J29" s="1"/>
      <c r="K29" s="1"/>
      <c r="L29" s="1"/>
      <c r="M29" s="1"/>
      <c r="N29" s="2"/>
    </row>
    <row r="30" spans="1:14" ht="14.25" hidden="1" customHeight="1" thickBot="1" x14ac:dyDescent="0.25">
      <c r="A30" s="50" t="s">
        <v>11</v>
      </c>
      <c r="B30" s="51" t="s">
        <v>0</v>
      </c>
      <c r="C30" s="40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2"/>
    </row>
    <row r="31" spans="1:14" ht="23.25" customHeight="1" x14ac:dyDescent="0.2">
      <c r="A31" s="81" t="s">
        <v>44</v>
      </c>
      <c r="B31" s="31" t="s">
        <v>38</v>
      </c>
      <c r="C31" s="18">
        <f t="shared" ref="C31:E32" si="3">C20+C22+C24+C26+C28</f>
        <v>10950</v>
      </c>
      <c r="D31" s="3">
        <f t="shared" si="3"/>
        <v>10959</v>
      </c>
      <c r="E31" s="3">
        <f t="shared" si="3"/>
        <v>10974</v>
      </c>
      <c r="F31" s="3">
        <f t="shared" ref="F31:H32" si="4">F20+F22+F24+F26+F28</f>
        <v>0</v>
      </c>
      <c r="G31" s="3">
        <f t="shared" si="4"/>
        <v>0</v>
      </c>
      <c r="H31" s="3">
        <f t="shared" si="4"/>
        <v>0</v>
      </c>
      <c r="I31" s="3">
        <f t="shared" ref="I31:N31" si="5">I20+I22+I24+I26+I28</f>
        <v>0</v>
      </c>
      <c r="J31" s="3">
        <f t="shared" si="5"/>
        <v>0</v>
      </c>
      <c r="K31" s="3">
        <f t="shared" si="5"/>
        <v>0</v>
      </c>
      <c r="L31" s="3">
        <f t="shared" si="5"/>
        <v>0</v>
      </c>
      <c r="M31" s="3">
        <f t="shared" si="5"/>
        <v>0</v>
      </c>
      <c r="N31" s="4">
        <f t="shared" si="5"/>
        <v>0</v>
      </c>
    </row>
    <row r="32" spans="1:14" ht="24.75" customHeight="1" x14ac:dyDescent="0.2">
      <c r="A32" s="82"/>
      <c r="B32" s="26" t="s">
        <v>39</v>
      </c>
      <c r="C32" s="18">
        <f t="shared" si="3"/>
        <v>65</v>
      </c>
      <c r="D32" s="3">
        <f t="shared" si="3"/>
        <v>65</v>
      </c>
      <c r="E32" s="3">
        <f t="shared" si="3"/>
        <v>65</v>
      </c>
      <c r="F32" s="3">
        <f t="shared" si="4"/>
        <v>0</v>
      </c>
      <c r="G32" s="3">
        <f t="shared" si="4"/>
        <v>0</v>
      </c>
      <c r="H32" s="3">
        <f t="shared" si="4"/>
        <v>0</v>
      </c>
      <c r="I32" s="3">
        <f t="shared" ref="I32:N32" si="6">I21+I23+I25+I27</f>
        <v>0</v>
      </c>
      <c r="J32" s="3">
        <f t="shared" si="6"/>
        <v>0</v>
      </c>
      <c r="K32" s="3">
        <f t="shared" si="6"/>
        <v>0</v>
      </c>
      <c r="L32" s="3">
        <f t="shared" si="6"/>
        <v>0</v>
      </c>
      <c r="M32" s="3">
        <f t="shared" si="6"/>
        <v>0</v>
      </c>
      <c r="N32" s="4">
        <f t="shared" si="6"/>
        <v>0</v>
      </c>
    </row>
    <row r="33" spans="1:18" ht="25.5" customHeight="1" thickBot="1" x14ac:dyDescent="0.25">
      <c r="A33" s="83"/>
      <c r="B33" s="27" t="s">
        <v>40</v>
      </c>
      <c r="C33" s="19">
        <f>C31+C32</f>
        <v>11015</v>
      </c>
      <c r="D33" s="9">
        <f t="shared" ref="D33:N33" si="7">D31+D32</f>
        <v>11024</v>
      </c>
      <c r="E33" s="9">
        <f t="shared" si="7"/>
        <v>11039</v>
      </c>
      <c r="F33" s="9">
        <f t="shared" si="7"/>
        <v>0</v>
      </c>
      <c r="G33" s="9">
        <f t="shared" si="7"/>
        <v>0</v>
      </c>
      <c r="H33" s="9">
        <f t="shared" si="7"/>
        <v>0</v>
      </c>
      <c r="I33" s="9">
        <f t="shared" si="7"/>
        <v>0</v>
      </c>
      <c r="J33" s="9">
        <f t="shared" si="7"/>
        <v>0</v>
      </c>
      <c r="K33" s="9">
        <f t="shared" si="7"/>
        <v>0</v>
      </c>
      <c r="L33" s="9">
        <f t="shared" si="7"/>
        <v>0</v>
      </c>
      <c r="M33" s="9">
        <f t="shared" si="7"/>
        <v>0</v>
      </c>
      <c r="N33" s="8">
        <f t="shared" si="7"/>
        <v>0</v>
      </c>
    </row>
    <row r="34" spans="1:18" ht="15.75" customHeight="1" x14ac:dyDescent="0.2">
      <c r="A34" s="110" t="s">
        <v>25</v>
      </c>
      <c r="B34" s="111"/>
      <c r="C34" s="15">
        <f>C11+C31</f>
        <v>128925</v>
      </c>
      <c r="D34" s="12">
        <f t="shared" ref="D34:N34" si="8">D11+D31</f>
        <v>129169</v>
      </c>
      <c r="E34" s="12">
        <f t="shared" si="8"/>
        <v>129254</v>
      </c>
      <c r="F34" s="12">
        <f t="shared" si="8"/>
        <v>0</v>
      </c>
      <c r="G34" s="12">
        <f t="shared" si="8"/>
        <v>0</v>
      </c>
      <c r="H34" s="12">
        <f t="shared" si="8"/>
        <v>0</v>
      </c>
      <c r="I34" s="12">
        <f t="shared" si="8"/>
        <v>0</v>
      </c>
      <c r="J34" s="12">
        <f t="shared" si="8"/>
        <v>0</v>
      </c>
      <c r="K34" s="12">
        <f t="shared" si="8"/>
        <v>0</v>
      </c>
      <c r="L34" s="12">
        <f t="shared" si="8"/>
        <v>0</v>
      </c>
      <c r="M34" s="12">
        <f t="shared" si="8"/>
        <v>0</v>
      </c>
      <c r="N34" s="13">
        <f t="shared" si="8"/>
        <v>0</v>
      </c>
      <c r="O34" s="45"/>
    </row>
    <row r="35" spans="1:18" ht="15.75" customHeight="1" thickBot="1" x14ac:dyDescent="0.25">
      <c r="A35" s="86" t="s">
        <v>26</v>
      </c>
      <c r="B35" s="87"/>
      <c r="C35" s="14">
        <f t="shared" ref="C35:N36" si="9">C17+C32</f>
        <v>3320</v>
      </c>
      <c r="D35" s="9">
        <f t="shared" si="9"/>
        <v>3298</v>
      </c>
      <c r="E35" s="9">
        <f t="shared" si="9"/>
        <v>3288</v>
      </c>
      <c r="F35" s="9">
        <f t="shared" si="9"/>
        <v>0</v>
      </c>
      <c r="G35" s="9">
        <f t="shared" si="9"/>
        <v>0</v>
      </c>
      <c r="H35" s="9">
        <f t="shared" si="9"/>
        <v>0</v>
      </c>
      <c r="I35" s="9">
        <f t="shared" si="9"/>
        <v>0</v>
      </c>
      <c r="J35" s="9">
        <f t="shared" si="9"/>
        <v>0</v>
      </c>
      <c r="K35" s="9">
        <f t="shared" si="9"/>
        <v>0</v>
      </c>
      <c r="L35" s="9">
        <f t="shared" si="9"/>
        <v>0</v>
      </c>
      <c r="M35" s="9">
        <f t="shared" si="9"/>
        <v>0</v>
      </c>
      <c r="N35" s="8">
        <f t="shared" si="9"/>
        <v>0</v>
      </c>
    </row>
    <row r="36" spans="1:18" ht="15.75" customHeight="1" thickBot="1" x14ac:dyDescent="0.3">
      <c r="A36" s="72" t="s">
        <v>36</v>
      </c>
      <c r="B36" s="73"/>
      <c r="C36" s="32">
        <f t="shared" si="9"/>
        <v>132245</v>
      </c>
      <c r="D36" s="33">
        <f t="shared" si="9"/>
        <v>132467</v>
      </c>
      <c r="E36" s="33">
        <f t="shared" si="9"/>
        <v>132542</v>
      </c>
      <c r="F36" s="33">
        <f t="shared" si="9"/>
        <v>0</v>
      </c>
      <c r="G36" s="33">
        <f t="shared" si="9"/>
        <v>0</v>
      </c>
      <c r="H36" s="33">
        <f t="shared" si="9"/>
        <v>0</v>
      </c>
      <c r="I36" s="33">
        <f t="shared" si="9"/>
        <v>0</v>
      </c>
      <c r="J36" s="33">
        <f t="shared" si="9"/>
        <v>0</v>
      </c>
      <c r="K36" s="33">
        <f t="shared" si="9"/>
        <v>0</v>
      </c>
      <c r="L36" s="33">
        <f t="shared" si="9"/>
        <v>0</v>
      </c>
      <c r="M36" s="33">
        <f t="shared" si="9"/>
        <v>0</v>
      </c>
      <c r="N36" s="34">
        <f t="shared" si="9"/>
        <v>0</v>
      </c>
    </row>
    <row r="37" spans="1:18" ht="15.75" customHeight="1" x14ac:dyDescent="0.2">
      <c r="A37" s="74" t="s">
        <v>37</v>
      </c>
      <c r="B37" s="75"/>
      <c r="C37" s="54">
        <v>545.54999999999995</v>
      </c>
      <c r="D37" s="55">
        <v>545.69000000000005</v>
      </c>
      <c r="E37" s="56">
        <v>545.67999999999995</v>
      </c>
      <c r="F37" s="56"/>
      <c r="G37" s="56"/>
      <c r="H37" s="56"/>
      <c r="I37" s="56"/>
      <c r="J37" s="56"/>
      <c r="K37" s="56"/>
      <c r="L37" s="56"/>
      <c r="M37" s="56"/>
      <c r="N37" s="57"/>
    </row>
    <row r="38" spans="1:18" ht="15.75" customHeight="1" thickBot="1" x14ac:dyDescent="0.25">
      <c r="A38" s="76" t="s">
        <v>23</v>
      </c>
      <c r="B38" s="77"/>
      <c r="C38" s="58">
        <v>509.77</v>
      </c>
      <c r="D38" s="59">
        <v>509.88</v>
      </c>
      <c r="E38" s="59">
        <v>509.84</v>
      </c>
      <c r="F38" s="59"/>
      <c r="G38" s="59"/>
      <c r="H38" s="59"/>
      <c r="I38" s="59"/>
      <c r="J38" s="59"/>
      <c r="K38" s="59"/>
      <c r="L38" s="59"/>
      <c r="M38" s="59"/>
      <c r="N38" s="60"/>
    </row>
    <row r="39" spans="1:18" ht="30" customHeight="1" thickBot="1" x14ac:dyDescent="0.25">
      <c r="A39" s="103" t="s">
        <v>41</v>
      </c>
      <c r="B39" s="104"/>
      <c r="C39" s="43">
        <v>556.79</v>
      </c>
      <c r="D39" s="43">
        <v>557.23</v>
      </c>
      <c r="E39" s="44">
        <v>556.39</v>
      </c>
      <c r="F39" s="44"/>
      <c r="G39" s="44"/>
      <c r="H39" s="44"/>
      <c r="I39" s="44"/>
      <c r="J39" s="44"/>
      <c r="K39" s="44"/>
      <c r="L39" s="44"/>
      <c r="M39" s="44"/>
      <c r="N39" s="49"/>
    </row>
    <row r="40" spans="1:18" x14ac:dyDescent="0.2">
      <c r="C40" s="21"/>
      <c r="D40" s="21"/>
      <c r="Q40"/>
      <c r="R40"/>
    </row>
    <row r="41" spans="1:18" x14ac:dyDescent="0.2">
      <c r="C41" s="21"/>
      <c r="D41" s="21"/>
      <c r="Q41"/>
      <c r="R41"/>
    </row>
    <row r="42" spans="1:18" x14ac:dyDescent="0.2">
      <c r="C42" s="21"/>
      <c r="D42" s="21"/>
      <c r="Q42"/>
      <c r="R42"/>
    </row>
    <row r="43" spans="1:18" x14ac:dyDescent="0.2">
      <c r="C43" s="21"/>
      <c r="D43" s="21"/>
      <c r="Q43"/>
      <c r="R43"/>
    </row>
    <row r="44" spans="1:18" x14ac:dyDescent="0.2">
      <c r="C44" s="21"/>
      <c r="D44" s="21"/>
      <c r="Q44"/>
      <c r="R44"/>
    </row>
    <row r="45" spans="1:18" x14ac:dyDescent="0.2">
      <c r="C45" s="21"/>
      <c r="D45" s="21"/>
      <c r="Q45"/>
      <c r="R45"/>
    </row>
    <row r="46" spans="1:18" x14ac:dyDescent="0.2">
      <c r="C46" s="21"/>
      <c r="D46" s="21"/>
      <c r="Q46"/>
      <c r="R46"/>
    </row>
    <row r="47" spans="1:18" x14ac:dyDescent="0.2">
      <c r="C47" s="21"/>
      <c r="D47" s="21"/>
      <c r="Q47"/>
      <c r="R47"/>
    </row>
    <row r="48" spans="1:18" x14ac:dyDescent="0.2">
      <c r="C48" s="21"/>
      <c r="D48" s="21"/>
      <c r="Q48"/>
      <c r="R48"/>
    </row>
    <row r="49" spans="3:18" x14ac:dyDescent="0.2">
      <c r="C49" s="21"/>
      <c r="D49" s="21"/>
      <c r="Q49"/>
      <c r="R49"/>
    </row>
  </sheetData>
  <mergeCells count="29">
    <mergeCell ref="A39:B39"/>
    <mergeCell ref="A14:B14"/>
    <mergeCell ref="A15:B15"/>
    <mergeCell ref="A20:A21"/>
    <mergeCell ref="A22:A23"/>
    <mergeCell ref="A24:A25"/>
    <mergeCell ref="A16:B16"/>
    <mergeCell ref="A17:B17"/>
    <mergeCell ref="A18:B18"/>
    <mergeCell ref="A34:B34"/>
    <mergeCell ref="A38:B38"/>
    <mergeCell ref="A26:A27"/>
    <mergeCell ref="A28:A29"/>
    <mergeCell ref="A31:A33"/>
    <mergeCell ref="A12:B12"/>
    <mergeCell ref="A35:B35"/>
    <mergeCell ref="A19:N19"/>
    <mergeCell ref="C12:N12"/>
    <mergeCell ref="A13:B13"/>
    <mergeCell ref="A3:N3"/>
    <mergeCell ref="A6:N6"/>
    <mergeCell ref="A7:N7"/>
    <mergeCell ref="A36:B36"/>
    <mergeCell ref="A37:B37"/>
    <mergeCell ref="A5:B5"/>
    <mergeCell ref="A8:B8"/>
    <mergeCell ref="A9:B9"/>
    <mergeCell ref="A10:B10"/>
    <mergeCell ref="A11:B11"/>
  </mergeCells>
  <phoneticPr fontId="1" type="noConversion"/>
  <pageMargins left="0.59" right="0" top="0" bottom="0" header="0" footer="0"/>
  <pageSetup scale="97" orientation="landscape" verticalDpi="429496729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fond pio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SanjaV</dc:creator>
  <cp:lastModifiedBy>Ivana</cp:lastModifiedBy>
  <cp:lastPrinted>2026-04-20T10:23:09Z</cp:lastPrinted>
  <dcterms:created xsi:type="dcterms:W3CDTF">2012-02-16T08:39:11Z</dcterms:created>
  <dcterms:modified xsi:type="dcterms:W3CDTF">2026-04-20T10:26:00Z</dcterms:modified>
</cp:coreProperties>
</file>