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user.User.000\Desktop\Statistika jun 2026\Jun\"/>
    </mc:Choice>
  </mc:AlternateContent>
  <bookViews>
    <workbookView xWindow="0" yWindow="0" windowWidth="28800" windowHeight="12435" activeTab="5"/>
  </bookViews>
  <sheets>
    <sheet name="Januar" sheetId="5" r:id="rId1"/>
    <sheet name="Februar" sheetId="6" r:id="rId2"/>
    <sheet name="Mart" sheetId="7" r:id="rId3"/>
    <sheet name="April" sheetId="8" r:id="rId4"/>
    <sheet name="Maj" sheetId="9" r:id="rId5"/>
    <sheet name="Jun" sheetId="10" r:id="rId6"/>
  </sheets>
  <calcPr calcId="152511"/>
</workbook>
</file>

<file path=xl/calcChain.xml><?xml version="1.0" encoding="utf-8"?>
<calcChain xmlns="http://schemas.openxmlformats.org/spreadsheetml/2006/main">
  <c r="F7" i="10" l="1"/>
  <c r="K7" i="10"/>
  <c r="L7" i="10" s="1"/>
  <c r="F8" i="10"/>
  <c r="F32" i="10" s="1"/>
  <c r="K8" i="10"/>
  <c r="L8" i="10"/>
  <c r="F9" i="10"/>
  <c r="K9" i="10"/>
  <c r="L9" i="10" s="1"/>
  <c r="F10" i="10"/>
  <c r="K10" i="10"/>
  <c r="L10" i="10"/>
  <c r="F11" i="10"/>
  <c r="K11" i="10"/>
  <c r="L11" i="10" s="1"/>
  <c r="F12" i="10"/>
  <c r="K12" i="10"/>
  <c r="L12" i="10"/>
  <c r="F13" i="10"/>
  <c r="K13" i="10"/>
  <c r="L13" i="10" s="1"/>
  <c r="F14" i="10"/>
  <c r="K14" i="10"/>
  <c r="L14" i="10"/>
  <c r="F15" i="10"/>
  <c r="K15" i="10"/>
  <c r="L15" i="10" s="1"/>
  <c r="F16" i="10"/>
  <c r="K16" i="10"/>
  <c r="L16" i="10"/>
  <c r="F17" i="10"/>
  <c r="K17" i="10"/>
  <c r="L17" i="10" s="1"/>
  <c r="F18" i="10"/>
  <c r="K18" i="10"/>
  <c r="L18" i="10"/>
  <c r="F19" i="10"/>
  <c r="K19" i="10"/>
  <c r="L19" i="10" s="1"/>
  <c r="F20" i="10"/>
  <c r="K20" i="10"/>
  <c r="L20" i="10"/>
  <c r="F21" i="10"/>
  <c r="K21" i="10"/>
  <c r="L21" i="10" s="1"/>
  <c r="F22" i="10"/>
  <c r="K22" i="10"/>
  <c r="L22" i="10"/>
  <c r="F23" i="10"/>
  <c r="K23" i="10"/>
  <c r="L23" i="10" s="1"/>
  <c r="F24" i="10"/>
  <c r="K24" i="10"/>
  <c r="L24" i="10"/>
  <c r="F25" i="10"/>
  <c r="K25" i="10"/>
  <c r="L25" i="10" s="1"/>
  <c r="F26" i="10"/>
  <c r="K26" i="10"/>
  <c r="L26" i="10"/>
  <c r="F27" i="10"/>
  <c r="K27" i="10"/>
  <c r="L27" i="10" s="1"/>
  <c r="F28" i="10"/>
  <c r="K28" i="10"/>
  <c r="L28" i="10"/>
  <c r="F29" i="10"/>
  <c r="K29" i="10"/>
  <c r="L29" i="10" s="1"/>
  <c r="F30" i="10"/>
  <c r="K30" i="10"/>
  <c r="L30" i="10"/>
  <c r="F31" i="10"/>
  <c r="K31" i="10"/>
  <c r="L31" i="10" s="1"/>
  <c r="C32" i="10"/>
  <c r="C34" i="10" s="1"/>
  <c r="D32" i="10"/>
  <c r="E32" i="10"/>
  <c r="E34" i="10" s="1"/>
  <c r="G32" i="10"/>
  <c r="G34" i="10" s="1"/>
  <c r="H32" i="10"/>
  <c r="I32" i="10"/>
  <c r="I34" i="10" s="1"/>
  <c r="J32" i="10"/>
  <c r="K32" i="10"/>
  <c r="K34" i="10" s="1"/>
  <c r="F33" i="10"/>
  <c r="K33" i="10"/>
  <c r="L33" i="10"/>
  <c r="D34" i="10"/>
  <c r="H34" i="10"/>
  <c r="J34" i="10"/>
  <c r="L32" i="10" l="1"/>
  <c r="L34" i="10" s="1"/>
  <c r="F34" i="10"/>
  <c r="F7" i="9"/>
  <c r="K7" i="9"/>
  <c r="L7" i="9"/>
  <c r="F8" i="9"/>
  <c r="K8" i="9"/>
  <c r="L8" i="9" s="1"/>
  <c r="F9" i="9"/>
  <c r="K9" i="9"/>
  <c r="L9" i="9" s="1"/>
  <c r="F10" i="9"/>
  <c r="K10" i="9"/>
  <c r="L10" i="9"/>
  <c r="F11" i="9"/>
  <c r="K11" i="9"/>
  <c r="L11" i="9" s="1"/>
  <c r="F12" i="9"/>
  <c r="K12" i="9"/>
  <c r="L12" i="9"/>
  <c r="F13" i="9"/>
  <c r="K13" i="9"/>
  <c r="L13" i="9" s="1"/>
  <c r="F14" i="9"/>
  <c r="K14" i="9"/>
  <c r="L14" i="9"/>
  <c r="F15" i="9"/>
  <c r="K15" i="9"/>
  <c r="L15" i="9" s="1"/>
  <c r="F16" i="9"/>
  <c r="K16" i="9"/>
  <c r="L16" i="9"/>
  <c r="F17" i="9"/>
  <c r="K17" i="9"/>
  <c r="L17" i="9" s="1"/>
  <c r="F18" i="9"/>
  <c r="K18" i="9"/>
  <c r="L18" i="9"/>
  <c r="F19" i="9"/>
  <c r="K19" i="9"/>
  <c r="L19" i="9" s="1"/>
  <c r="F20" i="9"/>
  <c r="K20" i="9"/>
  <c r="L20" i="9"/>
  <c r="F21" i="9"/>
  <c r="K21" i="9"/>
  <c r="L21" i="9" s="1"/>
  <c r="F22" i="9"/>
  <c r="K22" i="9"/>
  <c r="L22" i="9"/>
  <c r="F23" i="9"/>
  <c r="K23" i="9"/>
  <c r="L23" i="9" s="1"/>
  <c r="F24" i="9"/>
  <c r="K24" i="9"/>
  <c r="L24" i="9"/>
  <c r="F25" i="9"/>
  <c r="K25" i="9"/>
  <c r="L25" i="9" s="1"/>
  <c r="F26" i="9"/>
  <c r="K26" i="9"/>
  <c r="L26" i="9"/>
  <c r="F27" i="9"/>
  <c r="K27" i="9"/>
  <c r="L27" i="9" s="1"/>
  <c r="F28" i="9"/>
  <c r="K28" i="9"/>
  <c r="L28" i="9"/>
  <c r="F29" i="9"/>
  <c r="K29" i="9"/>
  <c r="L29" i="9" s="1"/>
  <c r="F30" i="9"/>
  <c r="K30" i="9"/>
  <c r="L30" i="9"/>
  <c r="F31" i="9"/>
  <c r="K31" i="9"/>
  <c r="L31" i="9" s="1"/>
  <c r="C32" i="9"/>
  <c r="D32" i="9"/>
  <c r="E32" i="9"/>
  <c r="F32" i="9"/>
  <c r="G32" i="9"/>
  <c r="H32" i="9"/>
  <c r="I32" i="9"/>
  <c r="J32" i="9"/>
  <c r="K32" i="9" s="1"/>
  <c r="F33" i="9"/>
  <c r="K33" i="9"/>
  <c r="L33" i="9"/>
  <c r="C34" i="9"/>
  <c r="D34" i="9"/>
  <c r="E34" i="9"/>
  <c r="F34" i="9"/>
  <c r="G34" i="9"/>
  <c r="H34" i="9"/>
  <c r="I34" i="9"/>
  <c r="J34" i="9"/>
  <c r="L32" i="9" l="1"/>
  <c r="L34" i="9" s="1"/>
  <c r="K34" i="9"/>
  <c r="F7" i="8"/>
  <c r="K7" i="8"/>
  <c r="L7" i="8"/>
  <c r="F8" i="8"/>
  <c r="K8" i="8"/>
  <c r="L8" i="8" s="1"/>
  <c r="F9" i="8"/>
  <c r="K9" i="8"/>
  <c r="L9" i="8"/>
  <c r="F10" i="8"/>
  <c r="K10" i="8"/>
  <c r="L10" i="8" s="1"/>
  <c r="F11" i="8"/>
  <c r="K11" i="8"/>
  <c r="L11" i="8"/>
  <c r="F12" i="8"/>
  <c r="K12" i="8"/>
  <c r="L12" i="8" s="1"/>
  <c r="F13" i="8"/>
  <c r="K13" i="8"/>
  <c r="L13" i="8"/>
  <c r="F14" i="8"/>
  <c r="K14" i="8"/>
  <c r="L14" i="8" s="1"/>
  <c r="F15" i="8"/>
  <c r="K15" i="8"/>
  <c r="L15" i="8"/>
  <c r="F16" i="8"/>
  <c r="K16" i="8"/>
  <c r="L16" i="8" s="1"/>
  <c r="F17" i="8"/>
  <c r="K17" i="8"/>
  <c r="L17" i="8"/>
  <c r="F18" i="8"/>
  <c r="K18" i="8"/>
  <c r="L18" i="8" s="1"/>
  <c r="F19" i="8"/>
  <c r="K19" i="8"/>
  <c r="L19" i="8"/>
  <c r="F20" i="8"/>
  <c r="K20" i="8"/>
  <c r="L20" i="8" s="1"/>
  <c r="F21" i="8"/>
  <c r="K21" i="8"/>
  <c r="L21" i="8"/>
  <c r="F22" i="8"/>
  <c r="K22" i="8"/>
  <c r="L22" i="8" s="1"/>
  <c r="F23" i="8"/>
  <c r="K23" i="8"/>
  <c r="L23" i="8"/>
  <c r="F24" i="8"/>
  <c r="K24" i="8"/>
  <c r="L24" i="8" s="1"/>
  <c r="F25" i="8"/>
  <c r="K25" i="8"/>
  <c r="L25" i="8"/>
  <c r="F26" i="8"/>
  <c r="K26" i="8"/>
  <c r="L26" i="8" s="1"/>
  <c r="F27" i="8"/>
  <c r="K27" i="8"/>
  <c r="L27" i="8"/>
  <c r="F28" i="8"/>
  <c r="K28" i="8"/>
  <c r="L28" i="8" s="1"/>
  <c r="F29" i="8"/>
  <c r="K29" i="8"/>
  <c r="L29" i="8"/>
  <c r="F30" i="8"/>
  <c r="K30" i="8"/>
  <c r="L30" i="8" s="1"/>
  <c r="F31" i="8"/>
  <c r="K31" i="8"/>
  <c r="L31" i="8"/>
  <c r="C32" i="8"/>
  <c r="D32" i="8"/>
  <c r="E32" i="8"/>
  <c r="F32" i="8"/>
  <c r="G32" i="8"/>
  <c r="H32" i="8"/>
  <c r="I32" i="8"/>
  <c r="J32" i="8"/>
  <c r="K32" i="8"/>
  <c r="L32" i="8" s="1"/>
  <c r="L34" i="8" s="1"/>
  <c r="F33" i="8"/>
  <c r="K33" i="8"/>
  <c r="L33" i="8"/>
  <c r="C34" i="8"/>
  <c r="D34" i="8"/>
  <c r="E34" i="8"/>
  <c r="F34" i="8"/>
  <c r="G34" i="8"/>
  <c r="H34" i="8"/>
  <c r="I34" i="8"/>
  <c r="J34" i="8"/>
  <c r="K34" i="8"/>
  <c r="F7" i="7" l="1"/>
  <c r="L7" i="7" s="1"/>
  <c r="K7" i="7"/>
  <c r="F8" i="7"/>
  <c r="L8" i="7" s="1"/>
  <c r="K8" i="7"/>
  <c r="F9" i="7"/>
  <c r="K9" i="7"/>
  <c r="L9" i="7" s="1"/>
  <c r="F10" i="7"/>
  <c r="K10" i="7"/>
  <c r="L10" i="7"/>
  <c r="F11" i="7"/>
  <c r="L11" i="7" s="1"/>
  <c r="K11" i="7"/>
  <c r="F12" i="7"/>
  <c r="L12" i="7" s="1"/>
  <c r="K12" i="7"/>
  <c r="F13" i="7"/>
  <c r="K13" i="7"/>
  <c r="L13" i="7" s="1"/>
  <c r="F14" i="7"/>
  <c r="K14" i="7"/>
  <c r="L14" i="7"/>
  <c r="F15" i="7"/>
  <c r="L15" i="7" s="1"/>
  <c r="K15" i="7"/>
  <c r="F16" i="7"/>
  <c r="L16" i="7" s="1"/>
  <c r="K16" i="7"/>
  <c r="F17" i="7"/>
  <c r="K17" i="7"/>
  <c r="L17" i="7" s="1"/>
  <c r="F18" i="7"/>
  <c r="K18" i="7"/>
  <c r="L18" i="7"/>
  <c r="F19" i="7"/>
  <c r="L19" i="7" s="1"/>
  <c r="K19" i="7"/>
  <c r="F20" i="7"/>
  <c r="L20" i="7" s="1"/>
  <c r="K20" i="7"/>
  <c r="F21" i="7"/>
  <c r="K21" i="7"/>
  <c r="L21" i="7" s="1"/>
  <c r="F22" i="7"/>
  <c r="K22" i="7"/>
  <c r="L22" i="7"/>
  <c r="F23" i="7"/>
  <c r="L23" i="7" s="1"/>
  <c r="K23" i="7"/>
  <c r="F24" i="7"/>
  <c r="L24" i="7" s="1"/>
  <c r="K24" i="7"/>
  <c r="F25" i="7"/>
  <c r="K25" i="7"/>
  <c r="L25" i="7" s="1"/>
  <c r="F26" i="7"/>
  <c r="K26" i="7"/>
  <c r="L26" i="7"/>
  <c r="F27" i="7"/>
  <c r="K27" i="7"/>
  <c r="L27" i="7"/>
  <c r="F28" i="7"/>
  <c r="L28" i="7" s="1"/>
  <c r="K28" i="7"/>
  <c r="F29" i="7"/>
  <c r="L29" i="7" s="1"/>
  <c r="K29" i="7"/>
  <c r="F30" i="7"/>
  <c r="K30" i="7"/>
  <c r="L30" i="7"/>
  <c r="F31" i="7"/>
  <c r="K31" i="7"/>
  <c r="L31" i="7"/>
  <c r="C32" i="7"/>
  <c r="C34" i="7" s="1"/>
  <c r="D32" i="7"/>
  <c r="E32" i="7"/>
  <c r="G32" i="7"/>
  <c r="G34" i="7" s="1"/>
  <c r="H32" i="7"/>
  <c r="I32" i="7"/>
  <c r="J32" i="7"/>
  <c r="F33" i="7"/>
  <c r="K33" i="7"/>
  <c r="L33" i="7"/>
  <c r="D34" i="7"/>
  <c r="E34" i="7"/>
  <c r="H34" i="7"/>
  <c r="I34" i="7"/>
  <c r="J34" i="7"/>
  <c r="F32" i="7" l="1"/>
  <c r="K32" i="7"/>
  <c r="K34" i="7" s="1"/>
  <c r="F7" i="6"/>
  <c r="L7" i="6" s="1"/>
  <c r="K7" i="6"/>
  <c r="F8" i="6"/>
  <c r="K8" i="6"/>
  <c r="L8" i="6"/>
  <c r="F9" i="6"/>
  <c r="L9" i="6" s="1"/>
  <c r="K9" i="6"/>
  <c r="F10" i="6"/>
  <c r="K10" i="6"/>
  <c r="L10" i="6"/>
  <c r="F11" i="6"/>
  <c r="K11" i="6"/>
  <c r="L11" i="6"/>
  <c r="F12" i="6"/>
  <c r="L12" i="6" s="1"/>
  <c r="K12" i="6"/>
  <c r="F13" i="6"/>
  <c r="K13" i="6"/>
  <c r="L13" i="6" s="1"/>
  <c r="F14" i="6"/>
  <c r="K14" i="6"/>
  <c r="L14" i="6"/>
  <c r="F15" i="6"/>
  <c r="L15" i="6" s="1"/>
  <c r="K15" i="6"/>
  <c r="F16" i="6"/>
  <c r="K16" i="6"/>
  <c r="L16" i="6"/>
  <c r="F17" i="6"/>
  <c r="L17" i="6" s="1"/>
  <c r="K17" i="6"/>
  <c r="F18" i="6"/>
  <c r="K18" i="6"/>
  <c r="L18" i="6"/>
  <c r="F19" i="6"/>
  <c r="K19" i="6"/>
  <c r="L19" i="6"/>
  <c r="F20" i="6"/>
  <c r="L20" i="6" s="1"/>
  <c r="K20" i="6"/>
  <c r="F21" i="6"/>
  <c r="K21" i="6"/>
  <c r="L21" i="6" s="1"/>
  <c r="F22" i="6"/>
  <c r="K22" i="6"/>
  <c r="L22" i="6"/>
  <c r="F23" i="6"/>
  <c r="L23" i="6" s="1"/>
  <c r="K23" i="6"/>
  <c r="F24" i="6"/>
  <c r="K24" i="6"/>
  <c r="L24" i="6"/>
  <c r="F25" i="6"/>
  <c r="L25" i="6" s="1"/>
  <c r="K25" i="6"/>
  <c r="F26" i="6"/>
  <c r="K26" i="6"/>
  <c r="L26" i="6"/>
  <c r="F27" i="6"/>
  <c r="K27" i="6"/>
  <c r="L27" i="6"/>
  <c r="F28" i="6"/>
  <c r="L28" i="6" s="1"/>
  <c r="K28" i="6"/>
  <c r="F29" i="6"/>
  <c r="K29" i="6"/>
  <c r="L29" i="6" s="1"/>
  <c r="F30" i="6"/>
  <c r="K30" i="6"/>
  <c r="L30" i="6"/>
  <c r="F31" i="6"/>
  <c r="L31" i="6" s="1"/>
  <c r="K31" i="6"/>
  <c r="C32" i="6"/>
  <c r="C34" i="6" s="1"/>
  <c r="D32" i="6"/>
  <c r="D34" i="6" s="1"/>
  <c r="E32" i="6"/>
  <c r="E34" i="6" s="1"/>
  <c r="G32" i="6"/>
  <c r="K32" i="6" s="1"/>
  <c r="K34" i="6" s="1"/>
  <c r="H32" i="6"/>
  <c r="I32" i="6"/>
  <c r="J32" i="6"/>
  <c r="F33" i="6"/>
  <c r="K33" i="6"/>
  <c r="L33" i="6"/>
  <c r="H34" i="6"/>
  <c r="I34" i="6"/>
  <c r="J34" i="6"/>
  <c r="L32" i="7" l="1"/>
  <c r="L34" i="7" s="1"/>
  <c r="F34" i="7"/>
  <c r="G34" i="6"/>
  <c r="F32" i="6"/>
  <c r="C24" i="5"/>
  <c r="F34" i="6" l="1"/>
  <c r="L32" i="6"/>
  <c r="L34" i="6" s="1"/>
  <c r="D32" i="5"/>
  <c r="C32" i="5"/>
  <c r="C34" i="5" s="1"/>
  <c r="K33" i="5" l="1"/>
  <c r="F33" i="5"/>
  <c r="J32" i="5"/>
  <c r="I32" i="5"/>
  <c r="I34" i="5" s="1"/>
  <c r="H32" i="5"/>
  <c r="H34" i="5" s="1"/>
  <c r="G32" i="5"/>
  <c r="G34" i="5" s="1"/>
  <c r="E32" i="5"/>
  <c r="E34" i="5" s="1"/>
  <c r="D34" i="5"/>
  <c r="K31" i="5"/>
  <c r="F31" i="5"/>
  <c r="K30" i="5"/>
  <c r="F30" i="5"/>
  <c r="K29" i="5"/>
  <c r="F29" i="5"/>
  <c r="K28" i="5"/>
  <c r="F28" i="5"/>
  <c r="K27" i="5"/>
  <c r="F27" i="5"/>
  <c r="K26" i="5"/>
  <c r="F26" i="5"/>
  <c r="K25" i="5"/>
  <c r="F25" i="5"/>
  <c r="K24" i="5"/>
  <c r="F24" i="5"/>
  <c r="K23" i="5"/>
  <c r="F23" i="5"/>
  <c r="K22" i="5"/>
  <c r="F22" i="5"/>
  <c r="L22" i="5" s="1"/>
  <c r="K21" i="5"/>
  <c r="F21" i="5"/>
  <c r="L21" i="5" s="1"/>
  <c r="K20" i="5"/>
  <c r="F20" i="5"/>
  <c r="K19" i="5"/>
  <c r="F19" i="5"/>
  <c r="K18" i="5"/>
  <c r="F18" i="5"/>
  <c r="K17" i="5"/>
  <c r="F17" i="5"/>
  <c r="K16" i="5"/>
  <c r="F16" i="5"/>
  <c r="K15" i="5"/>
  <c r="F15" i="5"/>
  <c r="K14" i="5"/>
  <c r="F14" i="5"/>
  <c r="K13" i="5"/>
  <c r="F13" i="5"/>
  <c r="K12" i="5"/>
  <c r="F12" i="5"/>
  <c r="K11" i="5"/>
  <c r="F11" i="5"/>
  <c r="K10" i="5"/>
  <c r="F10" i="5"/>
  <c r="K9" i="5"/>
  <c r="F9" i="5"/>
  <c r="K8" i="5"/>
  <c r="F8" i="5"/>
  <c r="K7" i="5"/>
  <c r="F7" i="5"/>
  <c r="L9" i="5" l="1"/>
  <c r="L27" i="5"/>
  <c r="L29" i="5"/>
  <c r="L13" i="5"/>
  <c r="L23" i="5"/>
  <c r="L11" i="5"/>
  <c r="L31" i="5"/>
  <c r="L30" i="5"/>
  <c r="L14" i="5"/>
  <c r="L15" i="5"/>
  <c r="L8" i="5"/>
  <c r="L12" i="5"/>
  <c r="L16" i="5"/>
  <c r="L20" i="5"/>
  <c r="L24" i="5"/>
  <c r="L7" i="5"/>
  <c r="F32" i="5"/>
  <c r="L17" i="5"/>
  <c r="L33" i="5"/>
  <c r="L28" i="5"/>
  <c r="L25" i="5"/>
  <c r="L19" i="5"/>
  <c r="K32" i="5"/>
  <c r="K34" i="5" s="1"/>
  <c r="L26" i="5"/>
  <c r="L18" i="5"/>
  <c r="L10" i="5"/>
  <c r="J34" i="5"/>
  <c r="L32" i="5" l="1"/>
  <c r="L34" i="5" s="1"/>
  <c r="F34" i="5"/>
</calcChain>
</file>

<file path=xl/sharedStrings.xml><?xml version="1.0" encoding="utf-8"?>
<sst xmlns="http://schemas.openxmlformats.org/spreadsheetml/2006/main" count="252" uniqueCount="48">
  <si>
    <t>Andrijevica</t>
  </si>
  <si>
    <t>Starosna</t>
  </si>
  <si>
    <t>Invalidska</t>
  </si>
  <si>
    <t>Porodična</t>
  </si>
  <si>
    <t>Ukupno</t>
  </si>
  <si>
    <t>Vrste penzija</t>
  </si>
  <si>
    <t>Bar</t>
  </si>
  <si>
    <t>Berane</t>
  </si>
  <si>
    <t>Bijelo Polje</t>
  </si>
  <si>
    <t>Budva</t>
  </si>
  <si>
    <t>Cetinje</t>
  </si>
  <si>
    <t>Danilovgrad</t>
  </si>
  <si>
    <t>Herceg Novi</t>
  </si>
  <si>
    <t>Kolašin</t>
  </si>
  <si>
    <t>Kotor</t>
  </si>
  <si>
    <t>Mojkovac</t>
  </si>
  <si>
    <t>Nikšić</t>
  </si>
  <si>
    <t>Plav</t>
  </si>
  <si>
    <t>Pljevlja</t>
  </si>
  <si>
    <t>Plužine</t>
  </si>
  <si>
    <t>Podgorica</t>
  </si>
  <si>
    <t>Rožaje</t>
  </si>
  <si>
    <t>Šavnik</t>
  </si>
  <si>
    <t>Tivat</t>
  </si>
  <si>
    <t>Ulcinj</t>
  </si>
  <si>
    <t>Žabljak</t>
  </si>
  <si>
    <t>UKUPNO</t>
  </si>
  <si>
    <t>OPŠTINE</t>
  </si>
  <si>
    <t>Dodatak na spomenicu</t>
  </si>
  <si>
    <t>Ostala prava</t>
  </si>
  <si>
    <t>Gusinje</t>
  </si>
  <si>
    <t>Petnjica</t>
  </si>
  <si>
    <t>Tuzi</t>
  </si>
  <si>
    <t>Tjelesno oštećenje</t>
  </si>
  <si>
    <t>Tuđa pomoć i njega</t>
  </si>
  <si>
    <t>Naknada zaposl.inv.rada</t>
  </si>
  <si>
    <t>Ukupno ostala prava</t>
  </si>
  <si>
    <t>Zeta</t>
  </si>
  <si>
    <t xml:space="preserve"> UKUPNO</t>
  </si>
  <si>
    <t>Isplata u zemljama EX YU</t>
  </si>
  <si>
    <t>Pregled broja korisnika prava iz PIO - januar 2026. godine</t>
  </si>
  <si>
    <t>Isplata u zemljama ex YU</t>
  </si>
  <si>
    <t>Pregled broja korisnika prava iz PIO - februar 2026. godine</t>
  </si>
  <si>
    <t>Isplata u zemlje ex - YU</t>
  </si>
  <si>
    <t>Pregled broja korisnika prava iz PIO - mart 2026. godine</t>
  </si>
  <si>
    <t>Pregled broja korisnika prava iz PIO - april 2026. godine</t>
  </si>
  <si>
    <t>Pregled broja korisnika prava iz PIO - maj 2026. godine</t>
  </si>
  <si>
    <t>Pregled broja korisnika prava iz PIO - jun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</si>
</sst>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3" fontId="0" fillId="0" borderId="0" xfId="0" applyNumberFormat="1"/>
    <xf numFmtId="0" fontId="5" fillId="2" borderId="3" xfId="0" applyFont="1" applyFill="1" applyBorder="1"/>
    <xf numFmtId="3" fontId="6" fillId="0" borderId="3" xfId="0" applyNumberFormat="1" applyFont="1" applyBorder="1"/>
    <xf numFmtId="0" fontId="0" fillId="0" borderId="0" xfId="0" applyBorder="1"/>
    <xf numFmtId="3" fontId="5" fillId="0" borderId="0" xfId="0" applyNumberFormat="1" applyFont="1" applyFill="1" applyBorder="1"/>
    <xf numFmtId="3" fontId="6" fillId="3" borderId="5" xfId="0" applyNumberFormat="1" applyFont="1" applyFill="1" applyBorder="1"/>
    <xf numFmtId="3" fontId="5" fillId="0" borderId="0" xfId="0" applyNumberFormat="1" applyFont="1" applyBorder="1"/>
    <xf numFmtId="0" fontId="5" fillId="2" borderId="12" xfId="0" applyFont="1" applyFill="1" applyBorder="1"/>
    <xf numFmtId="3" fontId="6" fillId="0" borderId="12" xfId="0" applyNumberFormat="1" applyFont="1" applyBorder="1"/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5" fillId="2" borderId="20" xfId="0" applyFont="1" applyFill="1" applyBorder="1"/>
    <xf numFmtId="3" fontId="6" fillId="0" borderId="20" xfId="0" applyNumberFormat="1" applyFont="1" applyBorder="1"/>
    <xf numFmtId="3" fontId="6" fillId="0" borderId="21" xfId="0" applyNumberFormat="1" applyFont="1" applyBorder="1"/>
    <xf numFmtId="3" fontId="6" fillId="0" borderId="22" xfId="0" applyNumberFormat="1" applyFont="1" applyBorder="1"/>
    <xf numFmtId="3" fontId="6" fillId="0" borderId="23" xfId="0" applyNumberFormat="1" applyFont="1" applyBorder="1"/>
    <xf numFmtId="0" fontId="1" fillId="3" borderId="13" xfId="0" applyFont="1" applyFill="1" applyBorder="1"/>
    <xf numFmtId="3" fontId="1" fillId="3" borderId="14" xfId="0" applyNumberFormat="1" applyFont="1" applyFill="1" applyBorder="1"/>
    <xf numFmtId="3" fontId="1" fillId="3" borderId="5" xfId="0" applyNumberFormat="1" applyFont="1" applyFill="1" applyBorder="1"/>
    <xf numFmtId="3" fontId="1" fillId="3" borderId="15" xfId="0" applyNumberFormat="1" applyFont="1" applyFill="1" applyBorder="1"/>
    <xf numFmtId="3" fontId="1" fillId="3" borderId="13" xfId="0" applyNumberFormat="1" applyFont="1" applyFill="1" applyBorder="1"/>
    <xf numFmtId="3" fontId="1" fillId="3" borderId="24" xfId="0" applyNumberFormat="1" applyFont="1" applyFill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11" xfId="0" applyNumberFormat="1" applyBorder="1"/>
    <xf numFmtId="3" fontId="0" fillId="0" borderId="25" xfId="0" applyNumberFormat="1" applyBorder="1"/>
    <xf numFmtId="3" fontId="5" fillId="0" borderId="27" xfId="0" applyNumberFormat="1" applyFont="1" applyFill="1" applyBorder="1"/>
    <xf numFmtId="3" fontId="0" fillId="0" borderId="28" xfId="0" applyNumberFormat="1" applyBorder="1"/>
    <xf numFmtId="0" fontId="6" fillId="3" borderId="13" xfId="0" applyFont="1" applyFill="1" applyBorder="1" applyAlignment="1">
      <alignment horizontal="center" wrapText="1"/>
    </xf>
    <xf numFmtId="3" fontId="6" fillId="3" borderId="14" xfId="0" applyNumberFormat="1" applyFont="1" applyFill="1" applyBorder="1"/>
    <xf numFmtId="3" fontId="6" fillId="3" borderId="15" xfId="0" applyNumberFormat="1" applyFont="1" applyFill="1" applyBorder="1"/>
    <xf numFmtId="3" fontId="6" fillId="3" borderId="13" xfId="0" applyNumberFormat="1" applyFont="1" applyFill="1" applyBorder="1"/>
    <xf numFmtId="3" fontId="6" fillId="3" borderId="24" xfId="0" applyNumberFormat="1" applyFont="1" applyFill="1" applyBorder="1"/>
    <xf numFmtId="3" fontId="6" fillId="3" borderId="18" xfId="0" applyNumberFormat="1" applyFont="1" applyFill="1" applyBorder="1"/>
    <xf numFmtId="3" fontId="6" fillId="3" borderId="19" xfId="0" applyNumberFormat="1" applyFont="1" applyFill="1" applyBorder="1"/>
    <xf numFmtId="3" fontId="5" fillId="0" borderId="29" xfId="0" applyNumberFormat="1" applyFont="1" applyBorder="1"/>
    <xf numFmtId="3" fontId="5" fillId="0" borderId="1" xfId="0" applyNumberFormat="1" applyFont="1" applyBorder="1"/>
    <xf numFmtId="3" fontId="5" fillId="0" borderId="6" xfId="0" applyNumberFormat="1" applyFont="1" applyBorder="1"/>
    <xf numFmtId="3" fontId="5" fillId="0" borderId="30" xfId="0" applyNumberFormat="1" applyFont="1" applyBorder="1"/>
    <xf numFmtId="3" fontId="5" fillId="0" borderId="7" xfId="0" applyNumberFormat="1" applyFont="1" applyBorder="1"/>
    <xf numFmtId="3" fontId="5" fillId="0" borderId="10" xfId="0" applyNumberFormat="1" applyFont="1" applyBorder="1"/>
    <xf numFmtId="3" fontId="5" fillId="0" borderId="11" xfId="0" applyNumberFormat="1" applyFont="1" applyBorder="1"/>
    <xf numFmtId="0" fontId="8" fillId="3" borderId="25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3" fontId="5" fillId="0" borderId="32" xfId="0" applyNumberFormat="1" applyFont="1" applyBorder="1"/>
    <xf numFmtId="3" fontId="0" fillId="0" borderId="29" xfId="0" applyNumberFormat="1" applyBorder="1"/>
    <xf numFmtId="3" fontId="5" fillId="0" borderId="33" xfId="0" applyNumberFormat="1" applyFont="1" applyBorder="1"/>
    <xf numFmtId="3" fontId="5" fillId="0" borderId="34" xfId="0" applyNumberFormat="1" applyFont="1" applyBorder="1"/>
    <xf numFmtId="3" fontId="5" fillId="0" borderId="35" xfId="0" applyNumberFormat="1" applyFont="1" applyBorder="1"/>
    <xf numFmtId="0" fontId="1" fillId="3" borderId="13" xfId="0" applyFont="1" applyFill="1" applyBorder="1" applyAlignment="1">
      <alignment horizontal="center"/>
    </xf>
    <xf numFmtId="3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3" fontId="9" fillId="0" borderId="11" xfId="0" applyNumberFormat="1" applyFont="1" applyBorder="1"/>
    <xf numFmtId="3" fontId="10" fillId="0" borderId="27" xfId="0" applyNumberFormat="1" applyFont="1" applyFill="1" applyBorder="1"/>
    <xf numFmtId="3" fontId="9" fillId="0" borderId="27" xfId="0" applyNumberFormat="1" applyFont="1" applyBorder="1"/>
    <xf numFmtId="3" fontId="9" fillId="0" borderId="26" xfId="0" applyNumberFormat="1" applyFont="1" applyBorder="1"/>
    <xf numFmtId="3" fontId="11" fillId="3" borderId="15" xfId="0" applyNumberFormat="1" applyFont="1" applyFill="1" applyBorder="1"/>
    <xf numFmtId="3" fontId="11" fillId="3" borderId="5" xfId="0" applyNumberFormat="1" applyFont="1" applyFill="1" applyBorder="1"/>
    <xf numFmtId="3" fontId="11" fillId="3" borderId="14" xfId="0" applyNumberFormat="1" applyFont="1" applyFill="1" applyBorder="1"/>
    <xf numFmtId="3" fontId="10" fillId="0" borderId="11" xfId="0" applyNumberFormat="1" applyFont="1" applyBorder="1"/>
    <xf numFmtId="3" fontId="10" fillId="0" borderId="7" xfId="0" applyNumberFormat="1" applyFont="1" applyBorder="1"/>
    <xf numFmtId="3" fontId="10" fillId="0" borderId="10" xfId="0" applyNumberFormat="1" applyFont="1" applyBorder="1"/>
    <xf numFmtId="3" fontId="10" fillId="0" borderId="1" xfId="0" applyNumberFormat="1" applyFont="1" applyBorder="1"/>
    <xf numFmtId="3" fontId="10" fillId="0" borderId="29" xfId="0" applyNumberFormat="1" applyFont="1" applyBorder="1"/>
    <xf numFmtId="3" fontId="10" fillId="0" borderId="6" xfId="0" applyNumberFormat="1" applyFont="1" applyBorder="1"/>
    <xf numFmtId="3" fontId="10" fillId="0" borderId="3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733425</xdr:colOff>
      <xdr:row>2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4E68B049-0F0B-4484-8F9D-1CB2BCA6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733425" cy="39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733425</xdr:colOff>
      <xdr:row>2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4E68B049-0F0B-4484-8F9D-1CB2BCA6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1505" cy="377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781050</xdr:colOff>
      <xdr:row>2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AB4E34CF-2BAB-4D99-B097-47D489EFD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39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733425</xdr:colOff>
      <xdr:row>2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="" xmlns:a16="http://schemas.microsoft.com/office/drawing/2014/main" id="{AB4E34CF-2BAB-4D99-B097-47D489EFD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39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647700</xdr:colOff>
      <xdr:row>2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="" xmlns:a16="http://schemas.microsoft.com/office/drawing/2014/main" id="{AB4E34CF-2BAB-4D99-B097-47D489EFD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39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504825</xdr:colOff>
      <xdr:row>2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AB4E34CF-2BAB-4D99-B097-47D489EFD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504825" cy="39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64"/>
  <sheetViews>
    <sheetView workbookViewId="0">
      <selection activeCell="B1" sqref="B1"/>
    </sheetView>
  </sheetViews>
  <sheetFormatPr defaultRowHeight="15" x14ac:dyDescent="0.25"/>
  <cols>
    <col min="1" max="1" width="5.7109375" customWidth="1"/>
    <col min="2" max="2" width="13" customWidth="1"/>
    <col min="3" max="8" width="9.85546875" customWidth="1"/>
    <col min="9" max="9" width="10.42578125" customWidth="1"/>
    <col min="10" max="10" width="12.85546875" customWidth="1"/>
    <col min="11" max="11" width="10.42578125" customWidth="1"/>
    <col min="12" max="12" width="10" customWidth="1"/>
  </cols>
  <sheetData>
    <row r="3" spans="2:15" ht="15.75" x14ac:dyDescent="0.25">
      <c r="B3" s="52" t="s">
        <v>40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2:15" ht="15.75" thickBot="1" x14ac:dyDescent="0.3">
      <c r="C4" s="1"/>
      <c r="D4" s="1"/>
      <c r="E4" s="1"/>
      <c r="F4" s="1"/>
    </row>
    <row r="5" spans="2:15" ht="18.75" customHeight="1" thickBot="1" x14ac:dyDescent="0.3">
      <c r="B5" s="54" t="s">
        <v>27</v>
      </c>
      <c r="C5" s="56" t="s">
        <v>5</v>
      </c>
      <c r="D5" s="57"/>
      <c r="E5" s="57"/>
      <c r="F5" s="58"/>
      <c r="G5" s="56" t="s">
        <v>29</v>
      </c>
      <c r="H5" s="57"/>
      <c r="I5" s="57"/>
      <c r="J5" s="57"/>
      <c r="K5" s="58"/>
      <c r="L5" s="59" t="s">
        <v>26</v>
      </c>
    </row>
    <row r="6" spans="2:15" ht="42" customHeight="1" thickBot="1" x14ac:dyDescent="0.3">
      <c r="B6" s="55"/>
      <c r="C6" s="10" t="s">
        <v>1</v>
      </c>
      <c r="D6" s="11" t="s">
        <v>2</v>
      </c>
      <c r="E6" s="44" t="s">
        <v>3</v>
      </c>
      <c r="F6" s="45" t="s">
        <v>4</v>
      </c>
      <c r="G6" s="10" t="s">
        <v>33</v>
      </c>
      <c r="H6" s="11" t="s">
        <v>34</v>
      </c>
      <c r="I6" s="11" t="s">
        <v>28</v>
      </c>
      <c r="J6" s="44" t="s">
        <v>35</v>
      </c>
      <c r="K6" s="45" t="s">
        <v>36</v>
      </c>
      <c r="L6" s="60"/>
    </row>
    <row r="7" spans="2:15" x14ac:dyDescent="0.25">
      <c r="B7" s="12" t="s">
        <v>0</v>
      </c>
      <c r="C7" s="46">
        <v>479</v>
      </c>
      <c r="D7" s="49">
        <v>116</v>
      </c>
      <c r="E7" s="49">
        <v>213</v>
      </c>
      <c r="F7" s="13">
        <f t="shared" ref="F7:F23" si="0">C7+D7+E7</f>
        <v>808</v>
      </c>
      <c r="G7" s="39">
        <v>16</v>
      </c>
      <c r="H7" s="38">
        <v>2</v>
      </c>
      <c r="I7" s="40">
        <v>0</v>
      </c>
      <c r="J7" s="40">
        <v>1</v>
      </c>
      <c r="K7" s="13">
        <f>G7+H7+I7+J7</f>
        <v>19</v>
      </c>
      <c r="L7" s="14">
        <f>F7+K7</f>
        <v>827</v>
      </c>
      <c r="O7" s="1"/>
    </row>
    <row r="8" spans="2:15" x14ac:dyDescent="0.25">
      <c r="B8" s="2" t="s">
        <v>6</v>
      </c>
      <c r="C8" s="36">
        <v>5120</v>
      </c>
      <c r="D8" s="37">
        <v>983</v>
      </c>
      <c r="E8" s="37">
        <v>1919</v>
      </c>
      <c r="F8" s="3">
        <f t="shared" si="0"/>
        <v>8022</v>
      </c>
      <c r="G8" s="36">
        <v>205</v>
      </c>
      <c r="H8" s="37">
        <v>17</v>
      </c>
      <c r="I8" s="40">
        <v>0</v>
      </c>
      <c r="J8" s="40">
        <v>3</v>
      </c>
      <c r="K8" s="3">
        <f t="shared" ref="K8:K32" si="1">G8+H8+I8+J8</f>
        <v>225</v>
      </c>
      <c r="L8" s="15">
        <f t="shared" ref="L8:L32" si="2">F8+K8</f>
        <v>8247</v>
      </c>
    </row>
    <row r="9" spans="2:15" x14ac:dyDescent="0.25">
      <c r="B9" s="2" t="s">
        <v>7</v>
      </c>
      <c r="C9" s="36">
        <v>2959</v>
      </c>
      <c r="D9" s="37">
        <v>750</v>
      </c>
      <c r="E9" s="37">
        <v>1404</v>
      </c>
      <c r="F9" s="3">
        <f t="shared" si="0"/>
        <v>5113</v>
      </c>
      <c r="G9" s="36">
        <v>127</v>
      </c>
      <c r="H9" s="37">
        <v>18</v>
      </c>
      <c r="I9" s="40">
        <v>0</v>
      </c>
      <c r="J9" s="40">
        <v>12</v>
      </c>
      <c r="K9" s="3">
        <f t="shared" si="1"/>
        <v>157</v>
      </c>
      <c r="L9" s="15">
        <f t="shared" si="2"/>
        <v>5270</v>
      </c>
      <c r="O9" s="1"/>
    </row>
    <row r="10" spans="2:15" x14ac:dyDescent="0.25">
      <c r="B10" s="2" t="s">
        <v>8</v>
      </c>
      <c r="C10" s="36">
        <v>4579</v>
      </c>
      <c r="D10" s="37">
        <v>1231</v>
      </c>
      <c r="E10" s="37">
        <v>1867</v>
      </c>
      <c r="F10" s="3">
        <f t="shared" si="0"/>
        <v>7677</v>
      </c>
      <c r="G10" s="36">
        <v>149</v>
      </c>
      <c r="H10" s="37">
        <v>49</v>
      </c>
      <c r="I10" s="40">
        <v>0</v>
      </c>
      <c r="J10" s="40">
        <v>4</v>
      </c>
      <c r="K10" s="3">
        <f t="shared" si="1"/>
        <v>202</v>
      </c>
      <c r="L10" s="15">
        <f t="shared" si="2"/>
        <v>7879</v>
      </c>
    </row>
    <row r="11" spans="2:15" x14ac:dyDescent="0.25">
      <c r="B11" s="2" t="s">
        <v>9</v>
      </c>
      <c r="C11" s="47">
        <v>2495</v>
      </c>
      <c r="D11" s="37">
        <v>383</v>
      </c>
      <c r="E11" s="37">
        <v>639</v>
      </c>
      <c r="F11" s="3">
        <f t="shared" si="0"/>
        <v>3517</v>
      </c>
      <c r="G11" s="36">
        <v>47</v>
      </c>
      <c r="H11" s="37">
        <v>10</v>
      </c>
      <c r="I11" s="40">
        <v>0</v>
      </c>
      <c r="J11" s="40">
        <v>0</v>
      </c>
      <c r="K11" s="3">
        <f t="shared" si="1"/>
        <v>57</v>
      </c>
      <c r="L11" s="15">
        <f t="shared" si="2"/>
        <v>3574</v>
      </c>
      <c r="O11" s="1"/>
    </row>
    <row r="12" spans="2:15" x14ac:dyDescent="0.25">
      <c r="B12" s="2" t="s">
        <v>10</v>
      </c>
      <c r="C12" s="47">
        <v>2488</v>
      </c>
      <c r="D12" s="37">
        <v>693</v>
      </c>
      <c r="E12" s="37">
        <v>761</v>
      </c>
      <c r="F12" s="3">
        <f t="shared" si="0"/>
        <v>3942</v>
      </c>
      <c r="G12" s="36">
        <v>104</v>
      </c>
      <c r="H12" s="37">
        <v>24</v>
      </c>
      <c r="I12" s="40">
        <v>0</v>
      </c>
      <c r="J12" s="40">
        <v>2</v>
      </c>
      <c r="K12" s="3">
        <f t="shared" si="1"/>
        <v>130</v>
      </c>
      <c r="L12" s="15">
        <f t="shared" si="2"/>
        <v>4072</v>
      </c>
    </row>
    <row r="13" spans="2:15" x14ac:dyDescent="0.25">
      <c r="B13" s="2" t="s">
        <v>11</v>
      </c>
      <c r="C13" s="47">
        <v>2045</v>
      </c>
      <c r="D13" s="37">
        <v>607</v>
      </c>
      <c r="E13" s="37">
        <v>844</v>
      </c>
      <c r="F13" s="3">
        <f t="shared" si="0"/>
        <v>3496</v>
      </c>
      <c r="G13" s="36">
        <v>87</v>
      </c>
      <c r="H13" s="37">
        <v>16</v>
      </c>
      <c r="I13" s="40">
        <v>0</v>
      </c>
      <c r="J13" s="40">
        <v>4</v>
      </c>
      <c r="K13" s="3">
        <f t="shared" si="1"/>
        <v>107</v>
      </c>
      <c r="L13" s="15">
        <f t="shared" si="2"/>
        <v>3603</v>
      </c>
      <c r="O13" s="1"/>
    </row>
    <row r="14" spans="2:15" x14ac:dyDescent="0.25">
      <c r="B14" s="2" t="s">
        <v>30</v>
      </c>
      <c r="C14" s="47">
        <v>203</v>
      </c>
      <c r="D14" s="37">
        <v>23</v>
      </c>
      <c r="E14" s="37">
        <v>164</v>
      </c>
      <c r="F14" s="3">
        <f t="shared" si="0"/>
        <v>390</v>
      </c>
      <c r="G14" s="36">
        <v>4</v>
      </c>
      <c r="H14" s="37">
        <v>2</v>
      </c>
      <c r="I14" s="40">
        <v>0</v>
      </c>
      <c r="J14" s="40">
        <v>0</v>
      </c>
      <c r="K14" s="3">
        <f t="shared" si="1"/>
        <v>6</v>
      </c>
      <c r="L14" s="15">
        <f t="shared" si="2"/>
        <v>396</v>
      </c>
    </row>
    <row r="15" spans="2:15" x14ac:dyDescent="0.25">
      <c r="B15" s="2" t="s">
        <v>12</v>
      </c>
      <c r="C15" s="47">
        <v>4966</v>
      </c>
      <c r="D15" s="37">
        <v>735</v>
      </c>
      <c r="E15" s="37">
        <v>1268</v>
      </c>
      <c r="F15" s="3">
        <f t="shared" si="0"/>
        <v>6969</v>
      </c>
      <c r="G15" s="36">
        <v>133</v>
      </c>
      <c r="H15" s="37">
        <v>21</v>
      </c>
      <c r="I15" s="40">
        <v>0</v>
      </c>
      <c r="J15" s="40">
        <v>2</v>
      </c>
      <c r="K15" s="3">
        <f t="shared" si="1"/>
        <v>156</v>
      </c>
      <c r="L15" s="15">
        <f t="shared" si="2"/>
        <v>7125</v>
      </c>
    </row>
    <row r="16" spans="2:15" x14ac:dyDescent="0.25">
      <c r="B16" s="2" t="s">
        <v>13</v>
      </c>
      <c r="C16" s="47">
        <v>817</v>
      </c>
      <c r="D16" s="37">
        <v>203</v>
      </c>
      <c r="E16" s="37">
        <v>395</v>
      </c>
      <c r="F16" s="3">
        <f t="shared" si="0"/>
        <v>1415</v>
      </c>
      <c r="G16" s="36">
        <v>40</v>
      </c>
      <c r="H16" s="37">
        <v>10</v>
      </c>
      <c r="I16" s="40">
        <v>0</v>
      </c>
      <c r="J16" s="40">
        <v>1</v>
      </c>
      <c r="K16" s="3">
        <f t="shared" si="1"/>
        <v>51</v>
      </c>
      <c r="L16" s="15">
        <f t="shared" si="2"/>
        <v>1466</v>
      </c>
    </row>
    <row r="17" spans="2:15" x14ac:dyDescent="0.25">
      <c r="B17" s="2" t="s">
        <v>14</v>
      </c>
      <c r="C17" s="47">
        <v>3232</v>
      </c>
      <c r="D17" s="37">
        <v>510</v>
      </c>
      <c r="E17" s="37">
        <v>998</v>
      </c>
      <c r="F17" s="3">
        <f t="shared" si="0"/>
        <v>4740</v>
      </c>
      <c r="G17" s="36">
        <v>70</v>
      </c>
      <c r="H17" s="37">
        <v>18</v>
      </c>
      <c r="I17" s="40">
        <v>0</v>
      </c>
      <c r="J17" s="40">
        <v>0</v>
      </c>
      <c r="K17" s="3">
        <f t="shared" si="1"/>
        <v>88</v>
      </c>
      <c r="L17" s="15">
        <f t="shared" si="2"/>
        <v>4828</v>
      </c>
    </row>
    <row r="18" spans="2:15" x14ac:dyDescent="0.25">
      <c r="B18" s="2" t="s">
        <v>15</v>
      </c>
      <c r="C18" s="47">
        <v>917</v>
      </c>
      <c r="D18" s="37">
        <v>293</v>
      </c>
      <c r="E18" s="37">
        <v>454</v>
      </c>
      <c r="F18" s="3">
        <f t="shared" si="0"/>
        <v>1664</v>
      </c>
      <c r="G18" s="36">
        <v>52</v>
      </c>
      <c r="H18" s="37">
        <v>13</v>
      </c>
      <c r="I18" s="40">
        <v>0</v>
      </c>
      <c r="J18" s="40">
        <v>9</v>
      </c>
      <c r="K18" s="3">
        <f t="shared" si="1"/>
        <v>74</v>
      </c>
      <c r="L18" s="15">
        <f t="shared" si="2"/>
        <v>1738</v>
      </c>
    </row>
    <row r="19" spans="2:15" x14ac:dyDescent="0.25">
      <c r="B19" s="2" t="s">
        <v>16</v>
      </c>
      <c r="C19" s="47">
        <v>8773</v>
      </c>
      <c r="D19" s="37">
        <v>2521</v>
      </c>
      <c r="E19" s="37">
        <v>4047</v>
      </c>
      <c r="F19" s="3">
        <f t="shared" si="0"/>
        <v>15341</v>
      </c>
      <c r="G19" s="36">
        <v>458</v>
      </c>
      <c r="H19" s="37">
        <v>61</v>
      </c>
      <c r="I19" s="40">
        <v>0</v>
      </c>
      <c r="J19" s="40">
        <v>7</v>
      </c>
      <c r="K19" s="3">
        <f t="shared" si="1"/>
        <v>526</v>
      </c>
      <c r="L19" s="15">
        <f t="shared" si="2"/>
        <v>15867</v>
      </c>
    </row>
    <row r="20" spans="2:15" x14ac:dyDescent="0.25">
      <c r="B20" s="2" t="s">
        <v>31</v>
      </c>
      <c r="C20" s="47">
        <v>237</v>
      </c>
      <c r="D20" s="37">
        <v>78</v>
      </c>
      <c r="E20" s="37">
        <v>207</v>
      </c>
      <c r="F20" s="3">
        <f t="shared" si="0"/>
        <v>522</v>
      </c>
      <c r="G20" s="36">
        <v>7</v>
      </c>
      <c r="H20" s="37">
        <v>1</v>
      </c>
      <c r="I20" s="40">
        <v>0</v>
      </c>
      <c r="J20" s="40">
        <v>0</v>
      </c>
      <c r="K20" s="3">
        <f t="shared" si="1"/>
        <v>8</v>
      </c>
      <c r="L20" s="15">
        <f t="shared" si="2"/>
        <v>530</v>
      </c>
    </row>
    <row r="21" spans="2:15" x14ac:dyDescent="0.25">
      <c r="B21" s="2" t="s">
        <v>17</v>
      </c>
      <c r="C21" s="47">
        <v>724</v>
      </c>
      <c r="D21" s="37">
        <v>104</v>
      </c>
      <c r="E21" s="37">
        <v>390</v>
      </c>
      <c r="F21" s="3">
        <f t="shared" si="0"/>
        <v>1218</v>
      </c>
      <c r="G21" s="36">
        <v>20</v>
      </c>
      <c r="H21" s="37">
        <v>4</v>
      </c>
      <c r="I21" s="40">
        <v>0</v>
      </c>
      <c r="J21" s="40">
        <v>1</v>
      </c>
      <c r="K21" s="3">
        <f t="shared" si="1"/>
        <v>25</v>
      </c>
      <c r="L21" s="15">
        <f t="shared" si="2"/>
        <v>1243</v>
      </c>
    </row>
    <row r="22" spans="2:15" x14ac:dyDescent="0.25">
      <c r="B22" s="2" t="s">
        <v>18</v>
      </c>
      <c r="C22" s="47">
        <v>4171</v>
      </c>
      <c r="D22" s="37">
        <v>641</v>
      </c>
      <c r="E22" s="37">
        <v>1852</v>
      </c>
      <c r="F22" s="3">
        <f t="shared" si="0"/>
        <v>6664</v>
      </c>
      <c r="G22" s="36">
        <v>138</v>
      </c>
      <c r="H22" s="37">
        <v>22</v>
      </c>
      <c r="I22" s="40">
        <v>0</v>
      </c>
      <c r="J22" s="40">
        <v>18</v>
      </c>
      <c r="K22" s="3">
        <f t="shared" si="1"/>
        <v>178</v>
      </c>
      <c r="L22" s="15">
        <f t="shared" si="2"/>
        <v>6842</v>
      </c>
    </row>
    <row r="23" spans="2:15" x14ac:dyDescent="0.25">
      <c r="B23" s="2" t="s">
        <v>19</v>
      </c>
      <c r="C23" s="47">
        <v>414</v>
      </c>
      <c r="D23" s="37">
        <v>72</v>
      </c>
      <c r="E23" s="37">
        <v>135</v>
      </c>
      <c r="F23" s="3">
        <f t="shared" si="0"/>
        <v>621</v>
      </c>
      <c r="G23" s="36">
        <v>11</v>
      </c>
      <c r="H23" s="37">
        <v>1</v>
      </c>
      <c r="I23" s="40">
        <v>0</v>
      </c>
      <c r="J23" s="40">
        <v>0</v>
      </c>
      <c r="K23" s="3">
        <f t="shared" si="1"/>
        <v>12</v>
      </c>
      <c r="L23" s="15">
        <f t="shared" si="2"/>
        <v>633</v>
      </c>
    </row>
    <row r="24" spans="2:15" x14ac:dyDescent="0.25">
      <c r="B24" s="2" t="s">
        <v>20</v>
      </c>
      <c r="C24" s="47">
        <f>19991+195</f>
        <v>20186</v>
      </c>
      <c r="D24" s="37">
        <v>4889</v>
      </c>
      <c r="E24" s="37">
        <v>6702</v>
      </c>
      <c r="F24" s="3">
        <f>C24+D24+E24</f>
        <v>31777</v>
      </c>
      <c r="G24" s="36">
        <v>813</v>
      </c>
      <c r="H24" s="37">
        <v>142</v>
      </c>
      <c r="I24" s="40">
        <v>1</v>
      </c>
      <c r="J24" s="40">
        <v>2</v>
      </c>
      <c r="K24" s="3">
        <f t="shared" si="1"/>
        <v>958</v>
      </c>
      <c r="L24" s="15">
        <f t="shared" si="2"/>
        <v>32735</v>
      </c>
      <c r="N24" s="1"/>
    </row>
    <row r="25" spans="2:15" x14ac:dyDescent="0.25">
      <c r="B25" s="2" t="s">
        <v>21</v>
      </c>
      <c r="C25" s="36">
        <v>1475</v>
      </c>
      <c r="D25" s="37">
        <v>496</v>
      </c>
      <c r="E25" s="37">
        <v>843</v>
      </c>
      <c r="F25" s="3">
        <f t="shared" ref="F25:F31" si="3">C25+D25+E25</f>
        <v>2814</v>
      </c>
      <c r="G25" s="36">
        <v>45</v>
      </c>
      <c r="H25" s="37">
        <v>6</v>
      </c>
      <c r="I25" s="40">
        <v>0</v>
      </c>
      <c r="J25" s="40">
        <v>5</v>
      </c>
      <c r="K25" s="3">
        <f t="shared" si="1"/>
        <v>56</v>
      </c>
      <c r="L25" s="15">
        <f t="shared" si="2"/>
        <v>2870</v>
      </c>
    </row>
    <row r="26" spans="2:15" x14ac:dyDescent="0.25">
      <c r="B26" s="2" t="s">
        <v>22</v>
      </c>
      <c r="C26" s="36">
        <v>197</v>
      </c>
      <c r="D26" s="37">
        <v>49</v>
      </c>
      <c r="E26" s="37">
        <v>59</v>
      </c>
      <c r="F26" s="3">
        <f t="shared" si="3"/>
        <v>305</v>
      </c>
      <c r="G26" s="36">
        <v>4</v>
      </c>
      <c r="H26" s="37">
        <v>0</v>
      </c>
      <c r="I26" s="40">
        <v>0</v>
      </c>
      <c r="J26" s="40">
        <v>0</v>
      </c>
      <c r="K26" s="3">
        <f t="shared" si="1"/>
        <v>4</v>
      </c>
      <c r="L26" s="15">
        <f t="shared" si="2"/>
        <v>309</v>
      </c>
    </row>
    <row r="27" spans="2:15" x14ac:dyDescent="0.25">
      <c r="B27" s="2" t="s">
        <v>23</v>
      </c>
      <c r="C27" s="36">
        <v>2066</v>
      </c>
      <c r="D27" s="37">
        <v>285</v>
      </c>
      <c r="E27" s="37">
        <v>656</v>
      </c>
      <c r="F27" s="3">
        <f t="shared" si="3"/>
        <v>3007</v>
      </c>
      <c r="G27" s="36">
        <v>44</v>
      </c>
      <c r="H27" s="37">
        <v>4</v>
      </c>
      <c r="I27" s="40">
        <v>0</v>
      </c>
      <c r="J27" s="40">
        <v>0</v>
      </c>
      <c r="K27" s="3">
        <f t="shared" si="1"/>
        <v>48</v>
      </c>
      <c r="L27" s="15">
        <f t="shared" si="2"/>
        <v>3055</v>
      </c>
      <c r="O27" s="1"/>
    </row>
    <row r="28" spans="2:15" x14ac:dyDescent="0.25">
      <c r="B28" s="2" t="s">
        <v>32</v>
      </c>
      <c r="C28" s="36">
        <v>631</v>
      </c>
      <c r="D28" s="37">
        <v>170</v>
      </c>
      <c r="E28" s="37">
        <v>482</v>
      </c>
      <c r="F28" s="3">
        <f t="shared" si="3"/>
        <v>1283</v>
      </c>
      <c r="G28" s="36">
        <v>16</v>
      </c>
      <c r="H28" s="37">
        <v>6</v>
      </c>
      <c r="I28" s="40">
        <v>0</v>
      </c>
      <c r="J28" s="40">
        <v>1</v>
      </c>
      <c r="K28" s="3">
        <f t="shared" si="1"/>
        <v>23</v>
      </c>
      <c r="L28" s="15">
        <f t="shared" si="2"/>
        <v>1306</v>
      </c>
    </row>
    <row r="29" spans="2:15" x14ac:dyDescent="0.25">
      <c r="B29" s="2" t="s">
        <v>24</v>
      </c>
      <c r="C29" s="36">
        <v>2034</v>
      </c>
      <c r="D29" s="37">
        <v>344</v>
      </c>
      <c r="E29" s="37">
        <v>984</v>
      </c>
      <c r="F29" s="3">
        <f t="shared" si="3"/>
        <v>3362</v>
      </c>
      <c r="G29" s="36">
        <v>39</v>
      </c>
      <c r="H29" s="37">
        <v>7</v>
      </c>
      <c r="I29" s="40">
        <v>0</v>
      </c>
      <c r="J29" s="40">
        <v>2</v>
      </c>
      <c r="K29" s="3">
        <f t="shared" si="1"/>
        <v>48</v>
      </c>
      <c r="L29" s="15">
        <f t="shared" si="2"/>
        <v>3410</v>
      </c>
    </row>
    <row r="30" spans="2:15" x14ac:dyDescent="0.25">
      <c r="B30" s="2" t="s">
        <v>37</v>
      </c>
      <c r="C30" s="36">
        <v>1417</v>
      </c>
      <c r="D30" s="37">
        <v>421</v>
      </c>
      <c r="E30" s="37">
        <v>754</v>
      </c>
      <c r="F30" s="3">
        <f t="shared" si="3"/>
        <v>2592</v>
      </c>
      <c r="G30" s="36">
        <v>72</v>
      </c>
      <c r="H30" s="37">
        <v>6</v>
      </c>
      <c r="I30" s="40">
        <v>0</v>
      </c>
      <c r="J30" s="40">
        <v>0</v>
      </c>
      <c r="K30" s="3">
        <f t="shared" si="1"/>
        <v>78</v>
      </c>
      <c r="L30" s="15">
        <f t="shared" si="2"/>
        <v>2670</v>
      </c>
    </row>
    <row r="31" spans="2:15" ht="15.75" thickBot="1" x14ac:dyDescent="0.3">
      <c r="B31" s="8" t="s">
        <v>25</v>
      </c>
      <c r="C31" s="48">
        <v>484</v>
      </c>
      <c r="D31" s="50">
        <v>70</v>
      </c>
      <c r="E31" s="50">
        <v>162</v>
      </c>
      <c r="F31" s="9">
        <f t="shared" si="3"/>
        <v>716</v>
      </c>
      <c r="G31" s="36">
        <v>17</v>
      </c>
      <c r="H31" s="41">
        <v>1</v>
      </c>
      <c r="I31" s="40">
        <v>0</v>
      </c>
      <c r="J31" s="42">
        <v>1</v>
      </c>
      <c r="K31" s="9">
        <f>G31+H31+I31+J31</f>
        <v>19</v>
      </c>
      <c r="L31" s="16">
        <f t="shared" si="2"/>
        <v>735</v>
      </c>
      <c r="O31" s="1"/>
    </row>
    <row r="32" spans="2:15" ht="21" customHeight="1" thickBot="1" x14ac:dyDescent="0.3">
      <c r="B32" s="29" t="s">
        <v>26</v>
      </c>
      <c r="C32" s="34">
        <f t="shared" ref="C32:J32" si="4">SUM(C7:C31)</f>
        <v>73109</v>
      </c>
      <c r="D32" s="6">
        <f t="shared" si="4"/>
        <v>16667</v>
      </c>
      <c r="E32" s="31">
        <f t="shared" si="4"/>
        <v>28199</v>
      </c>
      <c r="F32" s="35">
        <f t="shared" si="4"/>
        <v>117975</v>
      </c>
      <c r="G32" s="30">
        <f t="shared" si="4"/>
        <v>2718</v>
      </c>
      <c r="H32" s="6">
        <f t="shared" si="4"/>
        <v>461</v>
      </c>
      <c r="I32" s="6">
        <f t="shared" si="4"/>
        <v>1</v>
      </c>
      <c r="J32" s="31">
        <f t="shared" si="4"/>
        <v>75</v>
      </c>
      <c r="K32" s="32">
        <f t="shared" si="1"/>
        <v>3255</v>
      </c>
      <c r="L32" s="33">
        <f t="shared" si="2"/>
        <v>121230</v>
      </c>
    </row>
    <row r="33" spans="2:12" ht="25.5" customHeight="1" thickBot="1" x14ac:dyDescent="0.3">
      <c r="B33" s="43" t="s">
        <v>39</v>
      </c>
      <c r="C33" s="23">
        <v>7727</v>
      </c>
      <c r="D33" s="24">
        <v>930</v>
      </c>
      <c r="E33" s="25">
        <v>2293</v>
      </c>
      <c r="F33" s="26">
        <f>SUM(C33:E33)</f>
        <v>10950</v>
      </c>
      <c r="G33" s="23">
        <v>47</v>
      </c>
      <c r="H33" s="24">
        <v>18</v>
      </c>
      <c r="I33" s="27">
        <v>0</v>
      </c>
      <c r="J33" s="25">
        <v>0</v>
      </c>
      <c r="K33" s="26">
        <f>SUM(G33:J33)</f>
        <v>65</v>
      </c>
      <c r="L33" s="28">
        <f>F33+K33</f>
        <v>11015</v>
      </c>
    </row>
    <row r="34" spans="2:12" ht="21.75" customHeight="1" thickBot="1" x14ac:dyDescent="0.3">
      <c r="B34" s="17" t="s">
        <v>38</v>
      </c>
      <c r="C34" s="18">
        <f>C32+C33</f>
        <v>80836</v>
      </c>
      <c r="D34" s="19">
        <f t="shared" ref="D34:L34" si="5">SUM(D32:D33)</f>
        <v>17597</v>
      </c>
      <c r="E34" s="20">
        <f t="shared" si="5"/>
        <v>30492</v>
      </c>
      <c r="F34" s="21">
        <f t="shared" si="5"/>
        <v>128925</v>
      </c>
      <c r="G34" s="18">
        <f t="shared" si="5"/>
        <v>2765</v>
      </c>
      <c r="H34" s="19">
        <f t="shared" si="5"/>
        <v>479</v>
      </c>
      <c r="I34" s="6">
        <f t="shared" si="5"/>
        <v>1</v>
      </c>
      <c r="J34" s="20">
        <f t="shared" si="5"/>
        <v>75</v>
      </c>
      <c r="K34" s="21">
        <f t="shared" si="5"/>
        <v>3320</v>
      </c>
      <c r="L34" s="22">
        <f t="shared" si="5"/>
        <v>132245</v>
      </c>
    </row>
    <row r="35" spans="2:12" x14ac:dyDescent="0.25">
      <c r="H35" s="4"/>
      <c r="I35" s="5"/>
      <c r="J35" s="4"/>
      <c r="K35" s="4"/>
    </row>
    <row r="36" spans="2:12" x14ac:dyDescent="0.25">
      <c r="H36" s="4"/>
      <c r="I36" s="5"/>
      <c r="J36" s="4"/>
      <c r="K36" s="4"/>
    </row>
    <row r="37" spans="2:12" x14ac:dyDescent="0.25">
      <c r="H37" s="4"/>
      <c r="I37" s="5"/>
      <c r="J37" s="4"/>
      <c r="K37" s="4"/>
    </row>
    <row r="38" spans="2:12" x14ac:dyDescent="0.25">
      <c r="H38" s="4"/>
      <c r="I38" s="5"/>
      <c r="J38" s="4"/>
      <c r="K38" s="4"/>
    </row>
    <row r="39" spans="2:12" x14ac:dyDescent="0.25">
      <c r="H39" s="4"/>
      <c r="I39" s="5"/>
      <c r="J39" s="4"/>
      <c r="K39" s="4"/>
    </row>
    <row r="40" spans="2:12" x14ac:dyDescent="0.25">
      <c r="H40" s="7"/>
      <c r="I40" s="5"/>
      <c r="J40" s="4"/>
      <c r="K40" s="4"/>
    </row>
    <row r="41" spans="2:12" x14ac:dyDescent="0.25">
      <c r="H41" s="7"/>
      <c r="I41" s="5"/>
      <c r="J41" s="4"/>
      <c r="K41" s="4"/>
    </row>
    <row r="42" spans="2:12" x14ac:dyDescent="0.25">
      <c r="H42" s="7"/>
      <c r="I42" s="5"/>
      <c r="J42" s="4"/>
      <c r="K42" s="4"/>
    </row>
    <row r="43" spans="2:12" x14ac:dyDescent="0.25">
      <c r="H43" s="7"/>
      <c r="I43" s="5"/>
      <c r="J43" s="4"/>
      <c r="K43" s="4"/>
    </row>
    <row r="44" spans="2:12" x14ac:dyDescent="0.25">
      <c r="H44" s="7"/>
      <c r="I44" s="4"/>
      <c r="J44" s="4"/>
      <c r="K44" s="4"/>
    </row>
    <row r="45" spans="2:12" x14ac:dyDescent="0.25">
      <c r="H45" s="7"/>
      <c r="I45" s="4"/>
      <c r="J45" s="4"/>
      <c r="K45" s="4"/>
    </row>
    <row r="46" spans="2:12" x14ac:dyDescent="0.25">
      <c r="H46" s="7"/>
    </row>
    <row r="47" spans="2:12" x14ac:dyDescent="0.25">
      <c r="H47" s="7"/>
    </row>
    <row r="48" spans="2:12" x14ac:dyDescent="0.25">
      <c r="H48" s="7"/>
    </row>
    <row r="49" spans="8:8" x14ac:dyDescent="0.25">
      <c r="H49" s="7"/>
    </row>
    <row r="50" spans="8:8" x14ac:dyDescent="0.25">
      <c r="H50" s="7"/>
    </row>
    <row r="51" spans="8:8" x14ac:dyDescent="0.25">
      <c r="H51" s="7"/>
    </row>
    <row r="52" spans="8:8" x14ac:dyDescent="0.25">
      <c r="H52" s="7"/>
    </row>
    <row r="53" spans="8:8" x14ac:dyDescent="0.25">
      <c r="H53" s="7"/>
    </row>
    <row r="54" spans="8:8" x14ac:dyDescent="0.25">
      <c r="H54" s="7"/>
    </row>
    <row r="55" spans="8:8" x14ac:dyDescent="0.25">
      <c r="H55" s="7"/>
    </row>
    <row r="56" spans="8:8" x14ac:dyDescent="0.25">
      <c r="H56" s="7"/>
    </row>
    <row r="57" spans="8:8" x14ac:dyDescent="0.25">
      <c r="H57" s="7"/>
    </row>
    <row r="58" spans="8:8" x14ac:dyDescent="0.25">
      <c r="H58" s="7"/>
    </row>
    <row r="59" spans="8:8" x14ac:dyDescent="0.25">
      <c r="H59" s="7"/>
    </row>
    <row r="60" spans="8:8" x14ac:dyDescent="0.25">
      <c r="H60" s="7"/>
    </row>
    <row r="61" spans="8:8" x14ac:dyDescent="0.25">
      <c r="H61" s="7"/>
    </row>
    <row r="62" spans="8:8" x14ac:dyDescent="0.25">
      <c r="H62" s="7"/>
    </row>
    <row r="63" spans="8:8" x14ac:dyDescent="0.25">
      <c r="H63" s="7"/>
    </row>
    <row r="64" spans="8:8" x14ac:dyDescent="0.25">
      <c r="H64" s="7"/>
    </row>
  </sheetData>
  <mergeCells count="5">
    <mergeCell ref="B3:L3"/>
    <mergeCell ref="B5:B6"/>
    <mergeCell ref="C5:F5"/>
    <mergeCell ref="G5:K5"/>
    <mergeCell ref="L5:L6"/>
  </mergeCells>
  <pageMargins left="0.7" right="0.7" top="0.35" bottom="0" header="0.3" footer="0.3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64"/>
  <sheetViews>
    <sheetView topLeftCell="A4" workbookViewId="0">
      <selection activeCell="U18" sqref="U18"/>
    </sheetView>
  </sheetViews>
  <sheetFormatPr defaultRowHeight="15" x14ac:dyDescent="0.25"/>
  <cols>
    <col min="1" max="1" width="5.7109375" customWidth="1"/>
    <col min="2" max="2" width="13" customWidth="1"/>
    <col min="3" max="8" width="9.85546875" customWidth="1"/>
    <col min="9" max="9" width="10.42578125" customWidth="1"/>
    <col min="10" max="10" width="12.85546875" customWidth="1"/>
    <col min="11" max="11" width="10.42578125" customWidth="1"/>
    <col min="12" max="12" width="10" customWidth="1"/>
  </cols>
  <sheetData>
    <row r="3" spans="2:15" ht="15.75" x14ac:dyDescent="0.25">
      <c r="B3" s="52" t="s">
        <v>42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2:15" ht="15.75" thickBot="1" x14ac:dyDescent="0.3">
      <c r="C4" s="1"/>
      <c r="D4" s="1"/>
      <c r="E4" s="1"/>
      <c r="F4" s="1"/>
    </row>
    <row r="5" spans="2:15" ht="18.75" customHeight="1" thickBot="1" x14ac:dyDescent="0.3">
      <c r="B5" s="54" t="s">
        <v>27</v>
      </c>
      <c r="C5" s="56" t="s">
        <v>5</v>
      </c>
      <c r="D5" s="57"/>
      <c r="E5" s="57"/>
      <c r="F5" s="58"/>
      <c r="G5" s="56" t="s">
        <v>29</v>
      </c>
      <c r="H5" s="57"/>
      <c r="I5" s="57"/>
      <c r="J5" s="57"/>
      <c r="K5" s="58"/>
      <c r="L5" s="59" t="s">
        <v>26</v>
      </c>
    </row>
    <row r="6" spans="2:15" ht="42" customHeight="1" thickBot="1" x14ac:dyDescent="0.3">
      <c r="B6" s="55"/>
      <c r="C6" s="10" t="s">
        <v>1</v>
      </c>
      <c r="D6" s="11" t="s">
        <v>2</v>
      </c>
      <c r="E6" s="44" t="s">
        <v>3</v>
      </c>
      <c r="F6" s="45" t="s">
        <v>4</v>
      </c>
      <c r="G6" s="10" t="s">
        <v>33</v>
      </c>
      <c r="H6" s="11" t="s">
        <v>34</v>
      </c>
      <c r="I6" s="11" t="s">
        <v>28</v>
      </c>
      <c r="J6" s="44" t="s">
        <v>35</v>
      </c>
      <c r="K6" s="45" t="s">
        <v>36</v>
      </c>
      <c r="L6" s="60"/>
    </row>
    <row r="7" spans="2:15" x14ac:dyDescent="0.25">
      <c r="B7" s="12" t="s">
        <v>0</v>
      </c>
      <c r="C7" s="39">
        <v>479</v>
      </c>
      <c r="D7" s="38">
        <v>118</v>
      </c>
      <c r="E7" s="38">
        <v>215</v>
      </c>
      <c r="F7" s="13">
        <f t="shared" ref="F7:F31" si="0">C7+D7+E7</f>
        <v>812</v>
      </c>
      <c r="G7" s="39">
        <v>16</v>
      </c>
      <c r="H7" s="38">
        <v>2</v>
      </c>
      <c r="I7" s="40">
        <v>0</v>
      </c>
      <c r="J7" s="40">
        <v>1</v>
      </c>
      <c r="K7" s="13">
        <f t="shared" ref="K7:K32" si="1">G7+H7+I7+J7</f>
        <v>19</v>
      </c>
      <c r="L7" s="14">
        <f t="shared" ref="L7:L33" si="2">F7+K7</f>
        <v>831</v>
      </c>
      <c r="O7" s="1"/>
    </row>
    <row r="8" spans="2:15" x14ac:dyDescent="0.25">
      <c r="B8" s="2" t="s">
        <v>6</v>
      </c>
      <c r="C8" s="36">
        <v>5144</v>
      </c>
      <c r="D8" s="37">
        <v>988</v>
      </c>
      <c r="E8" s="37">
        <v>1926</v>
      </c>
      <c r="F8" s="3">
        <f t="shared" si="0"/>
        <v>8058</v>
      </c>
      <c r="G8" s="36">
        <v>204</v>
      </c>
      <c r="H8" s="37">
        <v>17</v>
      </c>
      <c r="I8" s="40">
        <v>0</v>
      </c>
      <c r="J8" s="40">
        <v>3</v>
      </c>
      <c r="K8" s="3">
        <f t="shared" si="1"/>
        <v>224</v>
      </c>
      <c r="L8" s="15">
        <f t="shared" si="2"/>
        <v>8282</v>
      </c>
    </row>
    <row r="9" spans="2:15" x14ac:dyDescent="0.25">
      <c r="B9" s="2" t="s">
        <v>7</v>
      </c>
      <c r="C9" s="36">
        <v>2974</v>
      </c>
      <c r="D9" s="37">
        <v>748</v>
      </c>
      <c r="E9" s="37">
        <v>1405</v>
      </c>
      <c r="F9" s="3">
        <f t="shared" si="0"/>
        <v>5127</v>
      </c>
      <c r="G9" s="36">
        <v>127</v>
      </c>
      <c r="H9" s="37">
        <v>18</v>
      </c>
      <c r="I9" s="40">
        <v>0</v>
      </c>
      <c r="J9" s="40">
        <v>12</v>
      </c>
      <c r="K9" s="3">
        <f t="shared" si="1"/>
        <v>157</v>
      </c>
      <c r="L9" s="15">
        <f t="shared" si="2"/>
        <v>5284</v>
      </c>
      <c r="O9" s="1"/>
    </row>
    <row r="10" spans="2:15" x14ac:dyDescent="0.25">
      <c r="B10" s="2" t="s">
        <v>8</v>
      </c>
      <c r="C10" s="36">
        <v>4598</v>
      </c>
      <c r="D10" s="37">
        <v>1233</v>
      </c>
      <c r="E10" s="37">
        <v>1875</v>
      </c>
      <c r="F10" s="3">
        <f t="shared" si="0"/>
        <v>7706</v>
      </c>
      <c r="G10" s="36">
        <v>149</v>
      </c>
      <c r="H10" s="37">
        <v>49</v>
      </c>
      <c r="I10" s="40">
        <v>0</v>
      </c>
      <c r="J10" s="40">
        <v>4</v>
      </c>
      <c r="K10" s="3">
        <f t="shared" si="1"/>
        <v>202</v>
      </c>
      <c r="L10" s="15">
        <f t="shared" si="2"/>
        <v>7908</v>
      </c>
    </row>
    <row r="11" spans="2:15" x14ac:dyDescent="0.25">
      <c r="B11" s="2" t="s">
        <v>9</v>
      </c>
      <c r="C11" s="36">
        <v>2504</v>
      </c>
      <c r="D11" s="37">
        <v>381</v>
      </c>
      <c r="E11" s="37">
        <v>642</v>
      </c>
      <c r="F11" s="3">
        <f t="shared" si="0"/>
        <v>3527</v>
      </c>
      <c r="G11" s="36">
        <v>47</v>
      </c>
      <c r="H11" s="37">
        <v>10</v>
      </c>
      <c r="I11" s="40">
        <v>0</v>
      </c>
      <c r="J11" s="40">
        <v>0</v>
      </c>
      <c r="K11" s="3">
        <f t="shared" si="1"/>
        <v>57</v>
      </c>
      <c r="L11" s="15">
        <f t="shared" si="2"/>
        <v>3584</v>
      </c>
      <c r="O11" s="1"/>
    </row>
    <row r="12" spans="2:15" x14ac:dyDescent="0.25">
      <c r="B12" s="2" t="s">
        <v>10</v>
      </c>
      <c r="C12" s="36">
        <v>2494</v>
      </c>
      <c r="D12" s="37">
        <v>695</v>
      </c>
      <c r="E12" s="37">
        <v>763</v>
      </c>
      <c r="F12" s="3">
        <f t="shared" si="0"/>
        <v>3952</v>
      </c>
      <c r="G12" s="36">
        <v>104</v>
      </c>
      <c r="H12" s="37">
        <v>23</v>
      </c>
      <c r="I12" s="40">
        <v>0</v>
      </c>
      <c r="J12" s="40">
        <v>2</v>
      </c>
      <c r="K12" s="3">
        <f t="shared" si="1"/>
        <v>129</v>
      </c>
      <c r="L12" s="15">
        <f t="shared" si="2"/>
        <v>4081</v>
      </c>
    </row>
    <row r="13" spans="2:15" x14ac:dyDescent="0.25">
      <c r="B13" s="2" t="s">
        <v>11</v>
      </c>
      <c r="C13" s="36">
        <v>2045</v>
      </c>
      <c r="D13" s="37">
        <v>608</v>
      </c>
      <c r="E13" s="37">
        <v>847</v>
      </c>
      <c r="F13" s="3">
        <f t="shared" si="0"/>
        <v>3500</v>
      </c>
      <c r="G13" s="36">
        <v>86</v>
      </c>
      <c r="H13" s="37">
        <v>16</v>
      </c>
      <c r="I13" s="40">
        <v>0</v>
      </c>
      <c r="J13" s="40">
        <v>4</v>
      </c>
      <c r="K13" s="3">
        <f t="shared" si="1"/>
        <v>106</v>
      </c>
      <c r="L13" s="15">
        <f t="shared" si="2"/>
        <v>3606</v>
      </c>
      <c r="O13" s="1"/>
    </row>
    <row r="14" spans="2:15" x14ac:dyDescent="0.25">
      <c r="B14" s="2" t="s">
        <v>30</v>
      </c>
      <c r="C14" s="36">
        <v>204</v>
      </c>
      <c r="D14" s="37">
        <v>23</v>
      </c>
      <c r="E14" s="37">
        <v>164</v>
      </c>
      <c r="F14" s="3">
        <f t="shared" si="0"/>
        <v>391</v>
      </c>
      <c r="G14" s="36">
        <v>4</v>
      </c>
      <c r="H14" s="37">
        <v>2</v>
      </c>
      <c r="I14" s="40">
        <v>0</v>
      </c>
      <c r="J14" s="40">
        <v>0</v>
      </c>
      <c r="K14" s="3">
        <f t="shared" si="1"/>
        <v>6</v>
      </c>
      <c r="L14" s="15">
        <f t="shared" si="2"/>
        <v>397</v>
      </c>
    </row>
    <row r="15" spans="2:15" x14ac:dyDescent="0.25">
      <c r="B15" s="2" t="s">
        <v>12</v>
      </c>
      <c r="C15" s="36">
        <v>4964</v>
      </c>
      <c r="D15" s="37">
        <v>737</v>
      </c>
      <c r="E15" s="37">
        <v>1270</v>
      </c>
      <c r="F15" s="3">
        <f t="shared" si="0"/>
        <v>6971</v>
      </c>
      <c r="G15" s="36">
        <v>131</v>
      </c>
      <c r="H15" s="37">
        <v>21</v>
      </c>
      <c r="I15" s="40">
        <v>0</v>
      </c>
      <c r="J15" s="40">
        <v>2</v>
      </c>
      <c r="K15" s="3">
        <f t="shared" si="1"/>
        <v>154</v>
      </c>
      <c r="L15" s="15">
        <f t="shared" si="2"/>
        <v>7125</v>
      </c>
    </row>
    <row r="16" spans="2:15" x14ac:dyDescent="0.25">
      <c r="B16" s="2" t="s">
        <v>13</v>
      </c>
      <c r="C16" s="36">
        <v>821</v>
      </c>
      <c r="D16" s="37">
        <v>203</v>
      </c>
      <c r="E16" s="37">
        <v>394</v>
      </c>
      <c r="F16" s="3">
        <f t="shared" si="0"/>
        <v>1418</v>
      </c>
      <c r="G16" s="36">
        <v>40</v>
      </c>
      <c r="H16" s="37">
        <v>10</v>
      </c>
      <c r="I16" s="40">
        <v>0</v>
      </c>
      <c r="J16" s="40">
        <v>1</v>
      </c>
      <c r="K16" s="3">
        <f t="shared" si="1"/>
        <v>51</v>
      </c>
      <c r="L16" s="15">
        <f t="shared" si="2"/>
        <v>1469</v>
      </c>
    </row>
    <row r="17" spans="2:15" x14ac:dyDescent="0.25">
      <c r="B17" s="2" t="s">
        <v>14</v>
      </c>
      <c r="C17" s="36">
        <v>3250</v>
      </c>
      <c r="D17" s="37">
        <v>508</v>
      </c>
      <c r="E17" s="37">
        <v>996</v>
      </c>
      <c r="F17" s="3">
        <f t="shared" si="0"/>
        <v>4754</v>
      </c>
      <c r="G17" s="36">
        <v>69</v>
      </c>
      <c r="H17" s="37">
        <v>18</v>
      </c>
      <c r="I17" s="40">
        <v>0</v>
      </c>
      <c r="J17" s="40">
        <v>0</v>
      </c>
      <c r="K17" s="3">
        <f t="shared" si="1"/>
        <v>87</v>
      </c>
      <c r="L17" s="15">
        <f t="shared" si="2"/>
        <v>4841</v>
      </c>
    </row>
    <row r="18" spans="2:15" x14ac:dyDescent="0.25">
      <c r="B18" s="2" t="s">
        <v>15</v>
      </c>
      <c r="C18" s="36">
        <v>926</v>
      </c>
      <c r="D18" s="37">
        <v>293</v>
      </c>
      <c r="E18" s="37">
        <v>453</v>
      </c>
      <c r="F18" s="3">
        <f t="shared" si="0"/>
        <v>1672</v>
      </c>
      <c r="G18" s="36">
        <v>52</v>
      </c>
      <c r="H18" s="37">
        <v>13</v>
      </c>
      <c r="I18" s="40">
        <v>0</v>
      </c>
      <c r="J18" s="40">
        <v>9</v>
      </c>
      <c r="K18" s="3">
        <f t="shared" si="1"/>
        <v>74</v>
      </c>
      <c r="L18" s="15">
        <f t="shared" si="2"/>
        <v>1746</v>
      </c>
    </row>
    <row r="19" spans="2:15" x14ac:dyDescent="0.25">
      <c r="B19" s="2" t="s">
        <v>16</v>
      </c>
      <c r="C19" s="36">
        <v>8790</v>
      </c>
      <c r="D19" s="37">
        <v>2516</v>
      </c>
      <c r="E19" s="37">
        <v>4043</v>
      </c>
      <c r="F19" s="3">
        <f t="shared" si="0"/>
        <v>15349</v>
      </c>
      <c r="G19" s="36">
        <v>455</v>
      </c>
      <c r="H19" s="37">
        <v>59</v>
      </c>
      <c r="I19" s="40">
        <v>0</v>
      </c>
      <c r="J19" s="40">
        <v>7</v>
      </c>
      <c r="K19" s="3">
        <f t="shared" si="1"/>
        <v>521</v>
      </c>
      <c r="L19" s="15">
        <f t="shared" si="2"/>
        <v>15870</v>
      </c>
    </row>
    <row r="20" spans="2:15" x14ac:dyDescent="0.25">
      <c r="B20" s="2" t="s">
        <v>31</v>
      </c>
      <c r="C20" s="36">
        <v>239</v>
      </c>
      <c r="D20" s="37">
        <v>78</v>
      </c>
      <c r="E20" s="37">
        <v>208</v>
      </c>
      <c r="F20" s="3">
        <f t="shared" si="0"/>
        <v>525</v>
      </c>
      <c r="G20" s="36">
        <v>7</v>
      </c>
      <c r="H20" s="37">
        <v>1</v>
      </c>
      <c r="I20" s="40">
        <v>0</v>
      </c>
      <c r="J20" s="40">
        <v>0</v>
      </c>
      <c r="K20" s="3">
        <f t="shared" si="1"/>
        <v>8</v>
      </c>
      <c r="L20" s="15">
        <f t="shared" si="2"/>
        <v>533</v>
      </c>
    </row>
    <row r="21" spans="2:15" x14ac:dyDescent="0.25">
      <c r="B21" s="2" t="s">
        <v>17</v>
      </c>
      <c r="C21" s="36">
        <v>732</v>
      </c>
      <c r="D21" s="37">
        <v>104</v>
      </c>
      <c r="E21" s="37">
        <v>390</v>
      </c>
      <c r="F21" s="3">
        <f t="shared" si="0"/>
        <v>1226</v>
      </c>
      <c r="G21" s="36">
        <v>20</v>
      </c>
      <c r="H21" s="37">
        <v>4</v>
      </c>
      <c r="I21" s="40">
        <v>0</v>
      </c>
      <c r="J21" s="40">
        <v>1</v>
      </c>
      <c r="K21" s="3">
        <f t="shared" si="1"/>
        <v>25</v>
      </c>
      <c r="L21" s="15">
        <f t="shared" si="2"/>
        <v>1251</v>
      </c>
    </row>
    <row r="22" spans="2:15" x14ac:dyDescent="0.25">
      <c r="B22" s="2" t="s">
        <v>18</v>
      </c>
      <c r="C22" s="36">
        <v>4194</v>
      </c>
      <c r="D22" s="37">
        <v>640</v>
      </c>
      <c r="E22" s="37">
        <v>1848</v>
      </c>
      <c r="F22" s="3">
        <f t="shared" si="0"/>
        <v>6682</v>
      </c>
      <c r="G22" s="36">
        <v>138</v>
      </c>
      <c r="H22" s="37">
        <v>21</v>
      </c>
      <c r="I22" s="40">
        <v>0</v>
      </c>
      <c r="J22" s="40">
        <v>17</v>
      </c>
      <c r="K22" s="3">
        <f t="shared" si="1"/>
        <v>176</v>
      </c>
      <c r="L22" s="15">
        <f t="shared" si="2"/>
        <v>6858</v>
      </c>
    </row>
    <row r="23" spans="2:15" x14ac:dyDescent="0.25">
      <c r="B23" s="2" t="s">
        <v>19</v>
      </c>
      <c r="C23" s="36">
        <v>413</v>
      </c>
      <c r="D23" s="37">
        <v>71</v>
      </c>
      <c r="E23" s="37">
        <v>134</v>
      </c>
      <c r="F23" s="3">
        <f t="shared" si="0"/>
        <v>618</v>
      </c>
      <c r="G23" s="36">
        <v>11</v>
      </c>
      <c r="H23" s="37">
        <v>1</v>
      </c>
      <c r="I23" s="40">
        <v>0</v>
      </c>
      <c r="J23" s="40">
        <v>0</v>
      </c>
      <c r="K23" s="3">
        <f t="shared" si="1"/>
        <v>12</v>
      </c>
      <c r="L23" s="15">
        <f t="shared" si="2"/>
        <v>630</v>
      </c>
    </row>
    <row r="24" spans="2:15" x14ac:dyDescent="0.25">
      <c r="B24" s="2" t="s">
        <v>20</v>
      </c>
      <c r="C24" s="36">
        <v>20244</v>
      </c>
      <c r="D24" s="37">
        <v>4876</v>
      </c>
      <c r="E24" s="37">
        <v>6680</v>
      </c>
      <c r="F24" s="3">
        <f t="shared" si="0"/>
        <v>31800</v>
      </c>
      <c r="G24" s="36">
        <v>807</v>
      </c>
      <c r="H24" s="37">
        <v>142</v>
      </c>
      <c r="I24" s="40">
        <v>1</v>
      </c>
      <c r="J24" s="40">
        <v>1</v>
      </c>
      <c r="K24" s="3">
        <f t="shared" si="1"/>
        <v>951</v>
      </c>
      <c r="L24" s="15">
        <f t="shared" si="2"/>
        <v>32751</v>
      </c>
      <c r="N24" s="1"/>
    </row>
    <row r="25" spans="2:15" x14ac:dyDescent="0.25">
      <c r="B25" s="2" t="s">
        <v>21</v>
      </c>
      <c r="C25" s="36">
        <v>1486</v>
      </c>
      <c r="D25" s="37">
        <v>497</v>
      </c>
      <c r="E25" s="37">
        <v>841</v>
      </c>
      <c r="F25" s="3">
        <f t="shared" si="0"/>
        <v>2824</v>
      </c>
      <c r="G25" s="36">
        <v>45</v>
      </c>
      <c r="H25" s="37">
        <v>6</v>
      </c>
      <c r="I25" s="40">
        <v>0</v>
      </c>
      <c r="J25" s="40">
        <v>5</v>
      </c>
      <c r="K25" s="3">
        <f t="shared" si="1"/>
        <v>56</v>
      </c>
      <c r="L25" s="15">
        <f t="shared" si="2"/>
        <v>2880</v>
      </c>
    </row>
    <row r="26" spans="2:15" x14ac:dyDescent="0.25">
      <c r="B26" s="2" t="s">
        <v>22</v>
      </c>
      <c r="C26" s="36">
        <v>201</v>
      </c>
      <c r="D26" s="37">
        <v>48</v>
      </c>
      <c r="E26" s="37">
        <v>58</v>
      </c>
      <c r="F26" s="3">
        <f t="shared" si="0"/>
        <v>307</v>
      </c>
      <c r="G26" s="36">
        <v>4</v>
      </c>
      <c r="H26" s="37">
        <v>0</v>
      </c>
      <c r="I26" s="40">
        <v>0</v>
      </c>
      <c r="J26" s="40">
        <v>0</v>
      </c>
      <c r="K26" s="3">
        <f t="shared" si="1"/>
        <v>4</v>
      </c>
      <c r="L26" s="15">
        <f t="shared" si="2"/>
        <v>311</v>
      </c>
    </row>
    <row r="27" spans="2:15" x14ac:dyDescent="0.25">
      <c r="B27" s="2" t="s">
        <v>23</v>
      </c>
      <c r="C27" s="36">
        <v>2070</v>
      </c>
      <c r="D27" s="37">
        <v>287</v>
      </c>
      <c r="E27" s="37">
        <v>657</v>
      </c>
      <c r="F27" s="3">
        <f t="shared" si="0"/>
        <v>3014</v>
      </c>
      <c r="G27" s="36">
        <v>43</v>
      </c>
      <c r="H27" s="37">
        <v>4</v>
      </c>
      <c r="I27" s="40">
        <v>0</v>
      </c>
      <c r="J27" s="40">
        <v>0</v>
      </c>
      <c r="K27" s="3">
        <f t="shared" si="1"/>
        <v>47</v>
      </c>
      <c r="L27" s="15">
        <f t="shared" si="2"/>
        <v>3061</v>
      </c>
      <c r="O27" s="1"/>
    </row>
    <row r="28" spans="2:15" x14ac:dyDescent="0.25">
      <c r="B28" s="2" t="s">
        <v>32</v>
      </c>
      <c r="C28" s="36">
        <v>636</v>
      </c>
      <c r="D28" s="37">
        <v>172</v>
      </c>
      <c r="E28" s="37">
        <v>481</v>
      </c>
      <c r="F28" s="3">
        <f t="shared" si="0"/>
        <v>1289</v>
      </c>
      <c r="G28" s="36">
        <v>16</v>
      </c>
      <c r="H28" s="37">
        <v>6</v>
      </c>
      <c r="I28" s="40">
        <v>0</v>
      </c>
      <c r="J28" s="40">
        <v>1</v>
      </c>
      <c r="K28" s="3">
        <f t="shared" si="1"/>
        <v>23</v>
      </c>
      <c r="L28" s="15">
        <f t="shared" si="2"/>
        <v>1312</v>
      </c>
    </row>
    <row r="29" spans="2:15" x14ac:dyDescent="0.25">
      <c r="B29" s="2" t="s">
        <v>24</v>
      </c>
      <c r="C29" s="36">
        <v>2044</v>
      </c>
      <c r="D29" s="37">
        <v>342</v>
      </c>
      <c r="E29" s="37">
        <v>983</v>
      </c>
      <c r="F29" s="3">
        <f t="shared" si="0"/>
        <v>3369</v>
      </c>
      <c r="G29" s="36">
        <v>39</v>
      </c>
      <c r="H29" s="37">
        <v>7</v>
      </c>
      <c r="I29" s="40">
        <v>0</v>
      </c>
      <c r="J29" s="40">
        <v>2</v>
      </c>
      <c r="K29" s="3">
        <f t="shared" si="1"/>
        <v>48</v>
      </c>
      <c r="L29" s="15">
        <f t="shared" si="2"/>
        <v>3417</v>
      </c>
    </row>
    <row r="30" spans="2:15" x14ac:dyDescent="0.25">
      <c r="B30" s="2" t="s">
        <v>37</v>
      </c>
      <c r="C30" s="36">
        <v>1424</v>
      </c>
      <c r="D30" s="37">
        <v>419</v>
      </c>
      <c r="E30" s="37">
        <v>755</v>
      </c>
      <c r="F30" s="3">
        <f t="shared" si="0"/>
        <v>2598</v>
      </c>
      <c r="G30" s="36">
        <v>71</v>
      </c>
      <c r="H30" s="37">
        <v>6</v>
      </c>
      <c r="I30" s="40">
        <v>0</v>
      </c>
      <c r="J30" s="40">
        <v>0</v>
      </c>
      <c r="K30" s="3">
        <f t="shared" si="1"/>
        <v>77</v>
      </c>
      <c r="L30" s="15">
        <f t="shared" si="2"/>
        <v>2675</v>
      </c>
    </row>
    <row r="31" spans="2:15" ht="15.75" thickBot="1" x14ac:dyDescent="0.3">
      <c r="B31" s="8" t="s">
        <v>25</v>
      </c>
      <c r="C31" s="36">
        <v>490</v>
      </c>
      <c r="D31" s="37">
        <v>71</v>
      </c>
      <c r="E31" s="37">
        <v>160</v>
      </c>
      <c r="F31" s="9">
        <f t="shared" si="0"/>
        <v>721</v>
      </c>
      <c r="G31" s="36">
        <v>17</v>
      </c>
      <c r="H31" s="41">
        <v>1</v>
      </c>
      <c r="I31" s="40">
        <v>0</v>
      </c>
      <c r="J31" s="42">
        <v>1</v>
      </c>
      <c r="K31" s="9">
        <f t="shared" si="1"/>
        <v>19</v>
      </c>
      <c r="L31" s="16">
        <f t="shared" si="2"/>
        <v>740</v>
      </c>
      <c r="O31" s="1"/>
    </row>
    <row r="32" spans="2:15" ht="21" customHeight="1" thickBot="1" x14ac:dyDescent="0.3">
      <c r="B32" s="29" t="s">
        <v>26</v>
      </c>
      <c r="C32" s="34">
        <f t="shared" ref="C32:J32" si="3">SUM(C7:C31)</f>
        <v>73366</v>
      </c>
      <c r="D32" s="6">
        <f t="shared" si="3"/>
        <v>16656</v>
      </c>
      <c r="E32" s="31">
        <f t="shared" si="3"/>
        <v>28188</v>
      </c>
      <c r="F32" s="35">
        <f t="shared" si="3"/>
        <v>118210</v>
      </c>
      <c r="G32" s="30">
        <f t="shared" si="3"/>
        <v>2702</v>
      </c>
      <c r="H32" s="6">
        <f t="shared" si="3"/>
        <v>457</v>
      </c>
      <c r="I32" s="6">
        <f t="shared" si="3"/>
        <v>1</v>
      </c>
      <c r="J32" s="31">
        <f t="shared" si="3"/>
        <v>73</v>
      </c>
      <c r="K32" s="32">
        <f t="shared" si="1"/>
        <v>3233</v>
      </c>
      <c r="L32" s="33">
        <f t="shared" si="2"/>
        <v>121443</v>
      </c>
    </row>
    <row r="33" spans="2:12" ht="25.5" customHeight="1" thickBot="1" x14ac:dyDescent="0.3">
      <c r="B33" s="43" t="s">
        <v>41</v>
      </c>
      <c r="C33" s="23">
        <v>7734</v>
      </c>
      <c r="D33" s="24">
        <v>929</v>
      </c>
      <c r="E33" s="25">
        <v>2296</v>
      </c>
      <c r="F33" s="26">
        <f>SUM(C33:E33)</f>
        <v>10959</v>
      </c>
      <c r="G33" s="23">
        <v>47</v>
      </c>
      <c r="H33" s="24">
        <v>18</v>
      </c>
      <c r="I33" s="27">
        <v>0</v>
      </c>
      <c r="J33" s="25">
        <v>0</v>
      </c>
      <c r="K33" s="26">
        <f>SUM(G33:J33)</f>
        <v>65</v>
      </c>
      <c r="L33" s="28">
        <f t="shared" si="2"/>
        <v>11024</v>
      </c>
    </row>
    <row r="34" spans="2:12" ht="21.75" customHeight="1" thickBot="1" x14ac:dyDescent="0.3">
      <c r="B34" s="17" t="s">
        <v>38</v>
      </c>
      <c r="C34" s="18">
        <f>C32+C33</f>
        <v>81100</v>
      </c>
      <c r="D34" s="19">
        <f t="shared" ref="D34:L34" si="4">SUM(D32:D33)</f>
        <v>17585</v>
      </c>
      <c r="E34" s="20">
        <f t="shared" si="4"/>
        <v>30484</v>
      </c>
      <c r="F34" s="21">
        <f t="shared" si="4"/>
        <v>129169</v>
      </c>
      <c r="G34" s="18">
        <f t="shared" si="4"/>
        <v>2749</v>
      </c>
      <c r="H34" s="19">
        <f t="shared" si="4"/>
        <v>475</v>
      </c>
      <c r="I34" s="6">
        <f t="shared" si="4"/>
        <v>1</v>
      </c>
      <c r="J34" s="20">
        <f t="shared" si="4"/>
        <v>73</v>
      </c>
      <c r="K34" s="21">
        <f t="shared" si="4"/>
        <v>3298</v>
      </c>
      <c r="L34" s="22">
        <f t="shared" si="4"/>
        <v>132467</v>
      </c>
    </row>
    <row r="35" spans="2:12" x14ac:dyDescent="0.25">
      <c r="H35" s="4"/>
      <c r="I35" s="5"/>
      <c r="J35" s="4"/>
      <c r="K35" s="4"/>
    </row>
    <row r="36" spans="2:12" x14ac:dyDescent="0.25">
      <c r="H36" s="4"/>
      <c r="I36" s="5"/>
      <c r="J36" s="4"/>
      <c r="K36" s="4"/>
    </row>
    <row r="37" spans="2:12" x14ac:dyDescent="0.25">
      <c r="H37" s="4"/>
      <c r="I37" s="5"/>
      <c r="J37" s="4"/>
      <c r="K37" s="4"/>
    </row>
    <row r="38" spans="2:12" x14ac:dyDescent="0.25">
      <c r="H38" s="4"/>
      <c r="I38" s="5"/>
      <c r="J38" s="4"/>
      <c r="K38" s="4"/>
    </row>
    <row r="39" spans="2:12" x14ac:dyDescent="0.25">
      <c r="H39" s="4"/>
      <c r="I39" s="5"/>
      <c r="J39" s="4"/>
      <c r="K39" s="4"/>
    </row>
    <row r="40" spans="2:12" x14ac:dyDescent="0.25">
      <c r="H40" s="7"/>
      <c r="I40" s="5"/>
      <c r="J40" s="4"/>
      <c r="K40" s="4"/>
    </row>
    <row r="41" spans="2:12" x14ac:dyDescent="0.25">
      <c r="H41" s="7"/>
      <c r="I41" s="5"/>
      <c r="J41" s="4"/>
      <c r="K41" s="4"/>
    </row>
    <row r="42" spans="2:12" x14ac:dyDescent="0.25">
      <c r="H42" s="7"/>
      <c r="I42" s="5"/>
      <c r="J42" s="4"/>
      <c r="K42" s="4"/>
    </row>
    <row r="43" spans="2:12" x14ac:dyDescent="0.25">
      <c r="H43" s="7"/>
      <c r="I43" s="5"/>
      <c r="J43" s="4"/>
      <c r="K43" s="4"/>
    </row>
    <row r="44" spans="2:12" x14ac:dyDescent="0.25">
      <c r="H44" s="7"/>
      <c r="I44" s="4"/>
      <c r="J44" s="4"/>
      <c r="K44" s="4"/>
    </row>
    <row r="45" spans="2:12" x14ac:dyDescent="0.25">
      <c r="H45" s="7"/>
      <c r="I45" s="4"/>
      <c r="J45" s="4"/>
      <c r="K45" s="4"/>
    </row>
    <row r="46" spans="2:12" x14ac:dyDescent="0.25">
      <c r="H46" s="7"/>
    </row>
    <row r="47" spans="2:12" x14ac:dyDescent="0.25">
      <c r="H47" s="7"/>
    </row>
    <row r="48" spans="2:12" x14ac:dyDescent="0.25">
      <c r="H48" s="7"/>
    </row>
    <row r="49" spans="8:8" x14ac:dyDescent="0.25">
      <c r="H49" s="7"/>
    </row>
    <row r="50" spans="8:8" x14ac:dyDescent="0.25">
      <c r="H50" s="7"/>
    </row>
    <row r="51" spans="8:8" x14ac:dyDescent="0.25">
      <c r="H51" s="7"/>
    </row>
    <row r="52" spans="8:8" x14ac:dyDescent="0.25">
      <c r="H52" s="7"/>
    </row>
    <row r="53" spans="8:8" x14ac:dyDescent="0.25">
      <c r="H53" s="7"/>
    </row>
    <row r="54" spans="8:8" x14ac:dyDescent="0.25">
      <c r="H54" s="7"/>
    </row>
    <row r="55" spans="8:8" x14ac:dyDescent="0.25">
      <c r="H55" s="7"/>
    </row>
    <row r="56" spans="8:8" x14ac:dyDescent="0.25">
      <c r="H56" s="7"/>
    </row>
    <row r="57" spans="8:8" x14ac:dyDescent="0.25">
      <c r="H57" s="7"/>
    </row>
    <row r="58" spans="8:8" x14ac:dyDescent="0.25">
      <c r="H58" s="7"/>
    </row>
    <row r="59" spans="8:8" x14ac:dyDescent="0.25">
      <c r="H59" s="7"/>
    </row>
    <row r="60" spans="8:8" x14ac:dyDescent="0.25">
      <c r="H60" s="7"/>
    </row>
    <row r="61" spans="8:8" x14ac:dyDescent="0.25">
      <c r="H61" s="7"/>
    </row>
    <row r="62" spans="8:8" x14ac:dyDescent="0.25">
      <c r="H62" s="7"/>
    </row>
    <row r="63" spans="8:8" x14ac:dyDescent="0.25">
      <c r="H63" s="7"/>
    </row>
    <row r="64" spans="8:8" x14ac:dyDescent="0.25">
      <c r="H64" s="7"/>
    </row>
  </sheetData>
  <mergeCells count="5">
    <mergeCell ref="B3:L3"/>
    <mergeCell ref="B5:B6"/>
    <mergeCell ref="C5:F5"/>
    <mergeCell ref="G5:K5"/>
    <mergeCell ref="L5:L6"/>
  </mergeCells>
  <pageMargins left="0.7" right="0.7" top="0.32" bottom="0" header="0.3" footer="0.3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64"/>
  <sheetViews>
    <sheetView workbookViewId="0">
      <selection activeCell="P12" sqref="P12"/>
    </sheetView>
  </sheetViews>
  <sheetFormatPr defaultRowHeight="15" x14ac:dyDescent="0.25"/>
  <cols>
    <col min="1" max="1" width="5.7109375" customWidth="1"/>
    <col min="2" max="2" width="13" customWidth="1"/>
    <col min="3" max="8" width="9.85546875" customWidth="1"/>
    <col min="9" max="9" width="10.42578125" customWidth="1"/>
    <col min="10" max="10" width="12.85546875" customWidth="1"/>
    <col min="11" max="11" width="10.42578125" customWidth="1"/>
    <col min="12" max="12" width="10" customWidth="1"/>
  </cols>
  <sheetData>
    <row r="3" spans="2:15" ht="15.75" x14ac:dyDescent="0.25">
      <c r="B3" s="52" t="s">
        <v>44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2:15" ht="15.75" thickBot="1" x14ac:dyDescent="0.3">
      <c r="C4" s="1"/>
      <c r="D4" s="1"/>
      <c r="E4" s="1"/>
      <c r="F4" s="1"/>
    </row>
    <row r="5" spans="2:15" ht="18.75" customHeight="1" thickBot="1" x14ac:dyDescent="0.3">
      <c r="B5" s="54" t="s">
        <v>27</v>
      </c>
      <c r="C5" s="56" t="s">
        <v>5</v>
      </c>
      <c r="D5" s="57"/>
      <c r="E5" s="57"/>
      <c r="F5" s="58"/>
      <c r="G5" s="56" t="s">
        <v>29</v>
      </c>
      <c r="H5" s="57"/>
      <c r="I5" s="57"/>
      <c r="J5" s="57"/>
      <c r="K5" s="58"/>
      <c r="L5" s="59" t="s">
        <v>26</v>
      </c>
    </row>
    <row r="6" spans="2:15" ht="42" customHeight="1" thickBot="1" x14ac:dyDescent="0.3">
      <c r="B6" s="55"/>
      <c r="C6" s="10" t="s">
        <v>1</v>
      </c>
      <c r="D6" s="11" t="s">
        <v>2</v>
      </c>
      <c r="E6" s="44" t="s">
        <v>3</v>
      </c>
      <c r="F6" s="45" t="s">
        <v>4</v>
      </c>
      <c r="G6" s="10" t="s">
        <v>33</v>
      </c>
      <c r="H6" s="11" t="s">
        <v>34</v>
      </c>
      <c r="I6" s="11" t="s">
        <v>28</v>
      </c>
      <c r="J6" s="44" t="s">
        <v>35</v>
      </c>
      <c r="K6" s="45" t="s">
        <v>36</v>
      </c>
      <c r="L6" s="60"/>
    </row>
    <row r="7" spans="2:15" x14ac:dyDescent="0.25">
      <c r="B7" s="12" t="s">
        <v>0</v>
      </c>
      <c r="C7" s="39">
        <v>482</v>
      </c>
      <c r="D7" s="38">
        <v>119</v>
      </c>
      <c r="E7" s="38">
        <v>214</v>
      </c>
      <c r="F7" s="13">
        <f t="shared" ref="F7:F31" si="0">C7+D7+E7</f>
        <v>815</v>
      </c>
      <c r="G7" s="39">
        <v>16</v>
      </c>
      <c r="H7" s="38">
        <v>2</v>
      </c>
      <c r="I7" s="40">
        <v>0</v>
      </c>
      <c r="J7" s="40">
        <v>1</v>
      </c>
      <c r="K7" s="13">
        <f t="shared" ref="K7:K32" si="1">G7+H7+I7+J7</f>
        <v>19</v>
      </c>
      <c r="L7" s="14">
        <f t="shared" ref="L7:L33" si="2">F7+K7</f>
        <v>834</v>
      </c>
      <c r="O7" s="1"/>
    </row>
    <row r="8" spans="2:15" x14ac:dyDescent="0.25">
      <c r="B8" s="2" t="s">
        <v>6</v>
      </c>
      <c r="C8" s="36">
        <v>5145</v>
      </c>
      <c r="D8" s="37">
        <v>989</v>
      </c>
      <c r="E8" s="37">
        <v>1926</v>
      </c>
      <c r="F8" s="3">
        <f t="shared" si="0"/>
        <v>8060</v>
      </c>
      <c r="G8" s="36">
        <v>204</v>
      </c>
      <c r="H8" s="37">
        <v>17</v>
      </c>
      <c r="I8" s="40">
        <v>0</v>
      </c>
      <c r="J8" s="40">
        <v>3</v>
      </c>
      <c r="K8" s="3">
        <f t="shared" si="1"/>
        <v>224</v>
      </c>
      <c r="L8" s="15">
        <f t="shared" si="2"/>
        <v>8284</v>
      </c>
    </row>
    <row r="9" spans="2:15" x14ac:dyDescent="0.25">
      <c r="B9" s="2" t="s">
        <v>7</v>
      </c>
      <c r="C9" s="36">
        <v>2977</v>
      </c>
      <c r="D9" s="37">
        <v>753</v>
      </c>
      <c r="E9" s="37">
        <v>1405</v>
      </c>
      <c r="F9" s="3">
        <f t="shared" si="0"/>
        <v>5135</v>
      </c>
      <c r="G9" s="37">
        <v>126</v>
      </c>
      <c r="H9" s="37">
        <v>18</v>
      </c>
      <c r="I9" s="40">
        <v>0</v>
      </c>
      <c r="J9" s="40">
        <v>12</v>
      </c>
      <c r="K9" s="3">
        <f t="shared" si="1"/>
        <v>156</v>
      </c>
      <c r="L9" s="15">
        <f t="shared" si="2"/>
        <v>5291</v>
      </c>
      <c r="O9" s="1"/>
    </row>
    <row r="10" spans="2:15" x14ac:dyDescent="0.25">
      <c r="B10" s="2" t="s">
        <v>8</v>
      </c>
      <c r="C10" s="36">
        <v>4606</v>
      </c>
      <c r="D10" s="37">
        <v>1233</v>
      </c>
      <c r="E10" s="37">
        <v>1872</v>
      </c>
      <c r="F10" s="3">
        <f t="shared" si="0"/>
        <v>7711</v>
      </c>
      <c r="G10" s="37">
        <v>148</v>
      </c>
      <c r="H10" s="37">
        <v>49</v>
      </c>
      <c r="I10" s="40">
        <v>0</v>
      </c>
      <c r="J10" s="40">
        <v>4</v>
      </c>
      <c r="K10" s="3">
        <f t="shared" si="1"/>
        <v>201</v>
      </c>
      <c r="L10" s="15">
        <f t="shared" si="2"/>
        <v>7912</v>
      </c>
    </row>
    <row r="11" spans="2:15" x14ac:dyDescent="0.25">
      <c r="B11" s="2" t="s">
        <v>9</v>
      </c>
      <c r="C11" s="36">
        <v>2513</v>
      </c>
      <c r="D11" s="37">
        <v>383</v>
      </c>
      <c r="E11" s="37">
        <v>643</v>
      </c>
      <c r="F11" s="3">
        <f t="shared" si="0"/>
        <v>3539</v>
      </c>
      <c r="G11" s="37">
        <v>47</v>
      </c>
      <c r="H11" s="37">
        <v>10</v>
      </c>
      <c r="I11" s="40">
        <v>0</v>
      </c>
      <c r="J11" s="40">
        <v>0</v>
      </c>
      <c r="K11" s="3">
        <f t="shared" si="1"/>
        <v>57</v>
      </c>
      <c r="L11" s="15">
        <f t="shared" si="2"/>
        <v>3596</v>
      </c>
      <c r="O11" s="1"/>
    </row>
    <row r="12" spans="2:15" x14ac:dyDescent="0.25">
      <c r="B12" s="2" t="s">
        <v>10</v>
      </c>
      <c r="C12" s="36">
        <v>2491</v>
      </c>
      <c r="D12" s="37">
        <v>694</v>
      </c>
      <c r="E12" s="37">
        <v>755</v>
      </c>
      <c r="F12" s="3">
        <f t="shared" si="0"/>
        <v>3940</v>
      </c>
      <c r="G12" s="37">
        <v>104</v>
      </c>
      <c r="H12" s="37">
        <v>23</v>
      </c>
      <c r="I12" s="40">
        <v>0</v>
      </c>
      <c r="J12" s="40">
        <v>2</v>
      </c>
      <c r="K12" s="3">
        <f t="shared" si="1"/>
        <v>129</v>
      </c>
      <c r="L12" s="15">
        <f t="shared" si="2"/>
        <v>4069</v>
      </c>
    </row>
    <row r="13" spans="2:15" x14ac:dyDescent="0.25">
      <c r="B13" s="2" t="s">
        <v>11</v>
      </c>
      <c r="C13" s="36">
        <v>2055</v>
      </c>
      <c r="D13" s="37">
        <v>609</v>
      </c>
      <c r="E13" s="37">
        <v>854</v>
      </c>
      <c r="F13" s="3">
        <f t="shared" si="0"/>
        <v>3518</v>
      </c>
      <c r="G13" s="37">
        <v>86</v>
      </c>
      <c r="H13" s="37">
        <v>16</v>
      </c>
      <c r="I13" s="40">
        <v>0</v>
      </c>
      <c r="J13" s="40">
        <v>4</v>
      </c>
      <c r="K13" s="3">
        <f t="shared" si="1"/>
        <v>106</v>
      </c>
      <c r="L13" s="15">
        <f t="shared" si="2"/>
        <v>3624</v>
      </c>
      <c r="O13" s="1"/>
    </row>
    <row r="14" spans="2:15" x14ac:dyDescent="0.25">
      <c r="B14" s="2" t="s">
        <v>30</v>
      </c>
      <c r="C14" s="36">
        <v>205</v>
      </c>
      <c r="D14" s="37">
        <v>23</v>
      </c>
      <c r="E14" s="37">
        <v>162</v>
      </c>
      <c r="F14" s="3">
        <f t="shared" si="0"/>
        <v>390</v>
      </c>
      <c r="G14" s="37">
        <v>4</v>
      </c>
      <c r="H14" s="37">
        <v>2</v>
      </c>
      <c r="I14" s="40">
        <v>0</v>
      </c>
      <c r="J14" s="40">
        <v>0</v>
      </c>
      <c r="K14" s="3">
        <f t="shared" si="1"/>
        <v>6</v>
      </c>
      <c r="L14" s="15">
        <f t="shared" si="2"/>
        <v>396</v>
      </c>
    </row>
    <row r="15" spans="2:15" x14ac:dyDescent="0.25">
      <c r="B15" s="2" t="s">
        <v>12</v>
      </c>
      <c r="C15" s="36">
        <v>4964</v>
      </c>
      <c r="D15" s="37">
        <v>734</v>
      </c>
      <c r="E15" s="37">
        <v>1269</v>
      </c>
      <c r="F15" s="3">
        <f t="shared" si="0"/>
        <v>6967</v>
      </c>
      <c r="G15" s="37">
        <v>129</v>
      </c>
      <c r="H15" s="37">
        <v>21</v>
      </c>
      <c r="I15" s="40">
        <v>0</v>
      </c>
      <c r="J15" s="40">
        <v>2</v>
      </c>
      <c r="K15" s="3">
        <f t="shared" si="1"/>
        <v>152</v>
      </c>
      <c r="L15" s="15">
        <f t="shared" si="2"/>
        <v>7119</v>
      </c>
    </row>
    <row r="16" spans="2:15" x14ac:dyDescent="0.25">
      <c r="B16" s="2" t="s">
        <v>13</v>
      </c>
      <c r="C16" s="36">
        <v>826</v>
      </c>
      <c r="D16" s="37">
        <v>202</v>
      </c>
      <c r="E16" s="37">
        <v>392</v>
      </c>
      <c r="F16" s="3">
        <f t="shared" si="0"/>
        <v>1420</v>
      </c>
      <c r="G16" s="37">
        <v>40</v>
      </c>
      <c r="H16" s="37">
        <v>10</v>
      </c>
      <c r="I16" s="40">
        <v>0</v>
      </c>
      <c r="J16" s="40">
        <v>1</v>
      </c>
      <c r="K16" s="3">
        <f t="shared" si="1"/>
        <v>51</v>
      </c>
      <c r="L16" s="15">
        <f t="shared" si="2"/>
        <v>1471</v>
      </c>
    </row>
    <row r="17" spans="2:15" x14ac:dyDescent="0.25">
      <c r="B17" s="2" t="s">
        <v>14</v>
      </c>
      <c r="C17" s="36">
        <v>3262</v>
      </c>
      <c r="D17" s="37">
        <v>508</v>
      </c>
      <c r="E17" s="37">
        <v>997</v>
      </c>
      <c r="F17" s="3">
        <f t="shared" si="0"/>
        <v>4767</v>
      </c>
      <c r="G17" s="37">
        <v>69</v>
      </c>
      <c r="H17" s="37">
        <v>18</v>
      </c>
      <c r="I17" s="40">
        <v>0</v>
      </c>
      <c r="J17" s="40">
        <v>0</v>
      </c>
      <c r="K17" s="3">
        <f t="shared" si="1"/>
        <v>87</v>
      </c>
      <c r="L17" s="15">
        <f t="shared" si="2"/>
        <v>4854</v>
      </c>
    </row>
    <row r="18" spans="2:15" x14ac:dyDescent="0.25">
      <c r="B18" s="2" t="s">
        <v>15</v>
      </c>
      <c r="C18" s="36">
        <v>929</v>
      </c>
      <c r="D18" s="37">
        <v>292</v>
      </c>
      <c r="E18" s="37">
        <v>456</v>
      </c>
      <c r="F18" s="3">
        <f t="shared" si="0"/>
        <v>1677</v>
      </c>
      <c r="G18" s="37">
        <v>52</v>
      </c>
      <c r="H18" s="37">
        <v>13</v>
      </c>
      <c r="I18" s="40">
        <v>0</v>
      </c>
      <c r="J18" s="40">
        <v>8</v>
      </c>
      <c r="K18" s="3">
        <f t="shared" si="1"/>
        <v>73</v>
      </c>
      <c r="L18" s="15">
        <f t="shared" si="2"/>
        <v>1750</v>
      </c>
    </row>
    <row r="19" spans="2:15" x14ac:dyDescent="0.25">
      <c r="B19" s="2" t="s">
        <v>16</v>
      </c>
      <c r="C19" s="36">
        <v>8794</v>
      </c>
      <c r="D19" s="37">
        <v>2510</v>
      </c>
      <c r="E19" s="37">
        <v>4034</v>
      </c>
      <c r="F19" s="3">
        <f t="shared" si="0"/>
        <v>15338</v>
      </c>
      <c r="G19" s="37">
        <v>455</v>
      </c>
      <c r="H19" s="37">
        <v>58</v>
      </c>
      <c r="I19" s="40">
        <v>0</v>
      </c>
      <c r="J19" s="40">
        <v>7</v>
      </c>
      <c r="K19" s="3">
        <f t="shared" si="1"/>
        <v>520</v>
      </c>
      <c r="L19" s="15">
        <f t="shared" si="2"/>
        <v>15858</v>
      </c>
    </row>
    <row r="20" spans="2:15" x14ac:dyDescent="0.25">
      <c r="B20" s="2" t="s">
        <v>31</v>
      </c>
      <c r="C20" s="36">
        <v>241</v>
      </c>
      <c r="D20" s="37">
        <v>78</v>
      </c>
      <c r="E20" s="37">
        <v>208</v>
      </c>
      <c r="F20" s="3">
        <f t="shared" si="0"/>
        <v>527</v>
      </c>
      <c r="G20" s="37">
        <v>7</v>
      </c>
      <c r="H20" s="37">
        <v>1</v>
      </c>
      <c r="I20" s="40">
        <v>0</v>
      </c>
      <c r="J20" s="40">
        <v>0</v>
      </c>
      <c r="K20" s="3">
        <f t="shared" si="1"/>
        <v>8</v>
      </c>
      <c r="L20" s="15">
        <f t="shared" si="2"/>
        <v>535</v>
      </c>
    </row>
    <row r="21" spans="2:15" x14ac:dyDescent="0.25">
      <c r="B21" s="2" t="s">
        <v>17</v>
      </c>
      <c r="C21" s="36">
        <v>741</v>
      </c>
      <c r="D21" s="37">
        <v>104</v>
      </c>
      <c r="E21" s="37">
        <v>388</v>
      </c>
      <c r="F21" s="3">
        <f t="shared" si="0"/>
        <v>1233</v>
      </c>
      <c r="G21" s="37">
        <v>20</v>
      </c>
      <c r="H21" s="37">
        <v>4</v>
      </c>
      <c r="I21" s="40">
        <v>0</v>
      </c>
      <c r="J21" s="40">
        <v>1</v>
      </c>
      <c r="K21" s="3">
        <f t="shared" si="1"/>
        <v>25</v>
      </c>
      <c r="L21" s="15">
        <f t="shared" si="2"/>
        <v>1258</v>
      </c>
    </row>
    <row r="22" spans="2:15" x14ac:dyDescent="0.25">
      <c r="B22" s="2" t="s">
        <v>18</v>
      </c>
      <c r="C22" s="36">
        <v>4199</v>
      </c>
      <c r="D22" s="37">
        <v>640</v>
      </c>
      <c r="E22" s="37">
        <v>1849</v>
      </c>
      <c r="F22" s="3">
        <f t="shared" si="0"/>
        <v>6688</v>
      </c>
      <c r="G22" s="37">
        <v>138</v>
      </c>
      <c r="H22" s="37">
        <v>21</v>
      </c>
      <c r="I22" s="40">
        <v>0</v>
      </c>
      <c r="J22" s="40">
        <v>17</v>
      </c>
      <c r="K22" s="3">
        <f t="shared" si="1"/>
        <v>176</v>
      </c>
      <c r="L22" s="15">
        <f t="shared" si="2"/>
        <v>6864</v>
      </c>
    </row>
    <row r="23" spans="2:15" x14ac:dyDescent="0.25">
      <c r="B23" s="2" t="s">
        <v>19</v>
      </c>
      <c r="C23" s="36">
        <v>413</v>
      </c>
      <c r="D23" s="37">
        <v>71</v>
      </c>
      <c r="E23" s="37">
        <v>135</v>
      </c>
      <c r="F23" s="3">
        <f t="shared" si="0"/>
        <v>619</v>
      </c>
      <c r="G23" s="37">
        <v>11</v>
      </c>
      <c r="H23" s="37">
        <v>1</v>
      </c>
      <c r="I23" s="40">
        <v>0</v>
      </c>
      <c r="J23" s="40">
        <v>0</v>
      </c>
      <c r="K23" s="3">
        <f t="shared" si="1"/>
        <v>12</v>
      </c>
      <c r="L23" s="15">
        <f t="shared" si="2"/>
        <v>631</v>
      </c>
    </row>
    <row r="24" spans="2:15" x14ac:dyDescent="0.25">
      <c r="B24" s="2" t="s">
        <v>20</v>
      </c>
      <c r="C24" s="36">
        <v>20260</v>
      </c>
      <c r="D24" s="37">
        <v>4884</v>
      </c>
      <c r="E24" s="37">
        <v>6656</v>
      </c>
      <c r="F24" s="3">
        <f t="shared" si="0"/>
        <v>31800</v>
      </c>
      <c r="G24" s="37">
        <v>804</v>
      </c>
      <c r="H24" s="37">
        <v>142</v>
      </c>
      <c r="I24" s="40">
        <v>1</v>
      </c>
      <c r="J24" s="40">
        <v>1</v>
      </c>
      <c r="K24" s="3">
        <f t="shared" si="1"/>
        <v>948</v>
      </c>
      <c r="L24" s="15">
        <f t="shared" si="2"/>
        <v>32748</v>
      </c>
      <c r="N24" s="1"/>
    </row>
    <row r="25" spans="2:15" x14ac:dyDescent="0.25">
      <c r="B25" s="2" t="s">
        <v>21</v>
      </c>
      <c r="C25" s="36">
        <v>1492</v>
      </c>
      <c r="D25" s="37">
        <v>500</v>
      </c>
      <c r="E25" s="37">
        <v>840</v>
      </c>
      <c r="F25" s="3">
        <f t="shared" si="0"/>
        <v>2832</v>
      </c>
      <c r="G25" s="37">
        <v>45</v>
      </c>
      <c r="H25" s="37">
        <v>6</v>
      </c>
      <c r="I25" s="40">
        <v>0</v>
      </c>
      <c r="J25" s="40">
        <v>5</v>
      </c>
      <c r="K25" s="3">
        <f t="shared" si="1"/>
        <v>56</v>
      </c>
      <c r="L25" s="15">
        <f t="shared" si="2"/>
        <v>2888</v>
      </c>
    </row>
    <row r="26" spans="2:15" x14ac:dyDescent="0.25">
      <c r="B26" s="2" t="s">
        <v>22</v>
      </c>
      <c r="C26" s="36">
        <v>201</v>
      </c>
      <c r="D26" s="37">
        <v>48</v>
      </c>
      <c r="E26" s="37">
        <v>57</v>
      </c>
      <c r="F26" s="3">
        <f t="shared" si="0"/>
        <v>306</v>
      </c>
      <c r="G26" s="37">
        <v>4</v>
      </c>
      <c r="H26" s="37">
        <v>0</v>
      </c>
      <c r="I26" s="40">
        <v>0</v>
      </c>
      <c r="J26" s="40">
        <v>0</v>
      </c>
      <c r="K26" s="3">
        <f t="shared" si="1"/>
        <v>4</v>
      </c>
      <c r="L26" s="15">
        <f t="shared" si="2"/>
        <v>310</v>
      </c>
    </row>
    <row r="27" spans="2:15" x14ac:dyDescent="0.25">
      <c r="B27" s="2" t="s">
        <v>23</v>
      </c>
      <c r="C27" s="36">
        <v>2073</v>
      </c>
      <c r="D27" s="37">
        <v>287</v>
      </c>
      <c r="E27" s="37">
        <v>659</v>
      </c>
      <c r="F27" s="3">
        <f t="shared" si="0"/>
        <v>3019</v>
      </c>
      <c r="G27" s="37">
        <v>43</v>
      </c>
      <c r="H27" s="37">
        <v>4</v>
      </c>
      <c r="I27" s="40">
        <v>0</v>
      </c>
      <c r="J27" s="40">
        <v>0</v>
      </c>
      <c r="K27" s="3">
        <f t="shared" si="1"/>
        <v>47</v>
      </c>
      <c r="L27" s="15">
        <f t="shared" si="2"/>
        <v>3066</v>
      </c>
      <c r="O27" s="1"/>
    </row>
    <row r="28" spans="2:15" x14ac:dyDescent="0.25">
      <c r="B28" s="2" t="s">
        <v>32</v>
      </c>
      <c r="C28" s="36">
        <v>636</v>
      </c>
      <c r="D28" s="37">
        <v>172</v>
      </c>
      <c r="E28" s="37">
        <v>481</v>
      </c>
      <c r="F28" s="3">
        <f t="shared" si="0"/>
        <v>1289</v>
      </c>
      <c r="G28" s="37">
        <v>16</v>
      </c>
      <c r="H28" s="37">
        <v>6</v>
      </c>
      <c r="I28" s="40">
        <v>0</v>
      </c>
      <c r="J28" s="40">
        <v>1</v>
      </c>
      <c r="K28" s="3">
        <f t="shared" si="1"/>
        <v>23</v>
      </c>
      <c r="L28" s="15">
        <f t="shared" si="2"/>
        <v>1312</v>
      </c>
    </row>
    <row r="29" spans="2:15" x14ac:dyDescent="0.25">
      <c r="B29" s="2" t="s">
        <v>24</v>
      </c>
      <c r="C29" s="36">
        <v>2042</v>
      </c>
      <c r="D29" s="37">
        <v>342</v>
      </c>
      <c r="E29" s="37">
        <v>982</v>
      </c>
      <c r="F29" s="3">
        <f t="shared" si="0"/>
        <v>3366</v>
      </c>
      <c r="G29" s="37">
        <v>39</v>
      </c>
      <c r="H29" s="37">
        <v>7</v>
      </c>
      <c r="I29" s="40">
        <v>0</v>
      </c>
      <c r="J29" s="40">
        <v>2</v>
      </c>
      <c r="K29" s="3">
        <f t="shared" si="1"/>
        <v>48</v>
      </c>
      <c r="L29" s="15">
        <f t="shared" si="2"/>
        <v>3414</v>
      </c>
    </row>
    <row r="30" spans="2:15" x14ac:dyDescent="0.25">
      <c r="B30" s="2" t="s">
        <v>37</v>
      </c>
      <c r="C30" s="36">
        <v>1430</v>
      </c>
      <c r="D30" s="37">
        <v>418</v>
      </c>
      <c r="E30" s="37">
        <v>754</v>
      </c>
      <c r="F30" s="3">
        <f t="shared" si="0"/>
        <v>2602</v>
      </c>
      <c r="G30" s="37">
        <v>71</v>
      </c>
      <c r="H30" s="37">
        <v>6</v>
      </c>
      <c r="I30" s="40">
        <v>0</v>
      </c>
      <c r="J30" s="40">
        <v>0</v>
      </c>
      <c r="K30" s="3">
        <f t="shared" si="1"/>
        <v>77</v>
      </c>
      <c r="L30" s="15">
        <f t="shared" si="2"/>
        <v>2679</v>
      </c>
    </row>
    <row r="31" spans="2:15" ht="15.75" thickBot="1" x14ac:dyDescent="0.3">
      <c r="B31" s="8" t="s">
        <v>25</v>
      </c>
      <c r="C31" s="36">
        <v>490</v>
      </c>
      <c r="D31" s="37">
        <v>71</v>
      </c>
      <c r="E31" s="37">
        <v>161</v>
      </c>
      <c r="F31" s="9">
        <f t="shared" si="0"/>
        <v>722</v>
      </c>
      <c r="G31" s="37">
        <v>16</v>
      </c>
      <c r="H31" s="41">
        <v>1</v>
      </c>
      <c r="I31" s="40">
        <v>0</v>
      </c>
      <c r="J31" s="42">
        <v>1</v>
      </c>
      <c r="K31" s="9">
        <f t="shared" si="1"/>
        <v>18</v>
      </c>
      <c r="L31" s="16">
        <f t="shared" si="2"/>
        <v>740</v>
      </c>
      <c r="O31" s="1"/>
    </row>
    <row r="32" spans="2:15" ht="21" customHeight="1" thickBot="1" x14ac:dyDescent="0.3">
      <c r="B32" s="29" t="s">
        <v>26</v>
      </c>
      <c r="C32" s="34">
        <f t="shared" ref="C32:J32" si="3">SUM(C7:C31)</f>
        <v>73467</v>
      </c>
      <c r="D32" s="6">
        <f t="shared" si="3"/>
        <v>16664</v>
      </c>
      <c r="E32" s="31">
        <f t="shared" si="3"/>
        <v>28149</v>
      </c>
      <c r="F32" s="35">
        <f t="shared" si="3"/>
        <v>118280</v>
      </c>
      <c r="G32" s="30">
        <f t="shared" si="3"/>
        <v>2694</v>
      </c>
      <c r="H32" s="6">
        <f t="shared" si="3"/>
        <v>456</v>
      </c>
      <c r="I32" s="6">
        <f t="shared" si="3"/>
        <v>1</v>
      </c>
      <c r="J32" s="31">
        <f t="shared" si="3"/>
        <v>72</v>
      </c>
      <c r="K32" s="32">
        <f t="shared" si="1"/>
        <v>3223</v>
      </c>
      <c r="L32" s="33">
        <f t="shared" si="2"/>
        <v>121503</v>
      </c>
    </row>
    <row r="33" spans="2:12" ht="25.5" customHeight="1" thickBot="1" x14ac:dyDescent="0.3">
      <c r="B33" s="43" t="s">
        <v>43</v>
      </c>
      <c r="C33" s="23">
        <v>7741</v>
      </c>
      <c r="D33" s="24">
        <v>927</v>
      </c>
      <c r="E33" s="25">
        <v>2306</v>
      </c>
      <c r="F33" s="26">
        <f>SUM(C33:E33)</f>
        <v>10974</v>
      </c>
      <c r="G33" s="23">
        <v>47</v>
      </c>
      <c r="H33" s="24">
        <v>18</v>
      </c>
      <c r="I33" s="27">
        <v>0</v>
      </c>
      <c r="J33" s="25">
        <v>0</v>
      </c>
      <c r="K33" s="26">
        <f>SUM(G33:J33)</f>
        <v>65</v>
      </c>
      <c r="L33" s="28">
        <f t="shared" si="2"/>
        <v>11039</v>
      </c>
    </row>
    <row r="34" spans="2:12" ht="21.75" customHeight="1" thickBot="1" x14ac:dyDescent="0.3">
      <c r="B34" s="51" t="s">
        <v>38</v>
      </c>
      <c r="C34" s="18">
        <f t="shared" ref="C34:L34" si="4">SUM(C32:C33)</f>
        <v>81208</v>
      </c>
      <c r="D34" s="19">
        <f t="shared" si="4"/>
        <v>17591</v>
      </c>
      <c r="E34" s="20">
        <f t="shared" si="4"/>
        <v>30455</v>
      </c>
      <c r="F34" s="21">
        <f t="shared" si="4"/>
        <v>129254</v>
      </c>
      <c r="G34" s="18">
        <f t="shared" si="4"/>
        <v>2741</v>
      </c>
      <c r="H34" s="19">
        <f t="shared" si="4"/>
        <v>474</v>
      </c>
      <c r="I34" s="6">
        <f t="shared" si="4"/>
        <v>1</v>
      </c>
      <c r="J34" s="20">
        <f t="shared" si="4"/>
        <v>72</v>
      </c>
      <c r="K34" s="21">
        <f t="shared" si="4"/>
        <v>3288</v>
      </c>
      <c r="L34" s="22">
        <f t="shared" si="4"/>
        <v>132542</v>
      </c>
    </row>
    <row r="35" spans="2:12" x14ac:dyDescent="0.25">
      <c r="H35" s="4"/>
      <c r="I35" s="5"/>
      <c r="J35" s="4"/>
      <c r="K35" s="4"/>
    </row>
    <row r="36" spans="2:12" x14ac:dyDescent="0.25">
      <c r="H36" s="4"/>
      <c r="I36" s="5"/>
      <c r="J36" s="4"/>
      <c r="K36" s="4"/>
    </row>
    <row r="37" spans="2:12" x14ac:dyDescent="0.25">
      <c r="H37" s="4"/>
      <c r="I37" s="5"/>
      <c r="J37" s="4"/>
      <c r="K37" s="4"/>
    </row>
    <row r="38" spans="2:12" x14ac:dyDescent="0.25">
      <c r="H38" s="4"/>
      <c r="I38" s="5"/>
      <c r="J38" s="4"/>
      <c r="K38" s="4"/>
    </row>
    <row r="39" spans="2:12" x14ac:dyDescent="0.25">
      <c r="H39" s="4"/>
      <c r="I39" s="5"/>
      <c r="J39" s="4"/>
      <c r="K39" s="4"/>
    </row>
    <row r="40" spans="2:12" x14ac:dyDescent="0.25">
      <c r="H40" s="7"/>
      <c r="I40" s="5"/>
      <c r="J40" s="4"/>
      <c r="K40" s="4"/>
    </row>
    <row r="41" spans="2:12" x14ac:dyDescent="0.25">
      <c r="H41" s="7"/>
      <c r="I41" s="5"/>
      <c r="J41" s="4"/>
      <c r="K41" s="4"/>
    </row>
    <row r="42" spans="2:12" x14ac:dyDescent="0.25">
      <c r="H42" s="7"/>
      <c r="I42" s="5"/>
      <c r="J42" s="4"/>
      <c r="K42" s="4"/>
    </row>
    <row r="43" spans="2:12" x14ac:dyDescent="0.25">
      <c r="H43" s="7"/>
      <c r="I43" s="5"/>
      <c r="J43" s="4"/>
      <c r="K43" s="4"/>
    </row>
    <row r="44" spans="2:12" x14ac:dyDescent="0.25">
      <c r="H44" s="7"/>
      <c r="I44" s="4"/>
      <c r="J44" s="4"/>
      <c r="K44" s="4"/>
    </row>
    <row r="45" spans="2:12" x14ac:dyDescent="0.25">
      <c r="H45" s="7"/>
      <c r="I45" s="4"/>
      <c r="J45" s="4"/>
      <c r="K45" s="4"/>
    </row>
    <row r="46" spans="2:12" x14ac:dyDescent="0.25">
      <c r="H46" s="7"/>
    </row>
    <row r="47" spans="2:12" x14ac:dyDescent="0.25">
      <c r="H47" s="7"/>
    </row>
    <row r="48" spans="2:12" x14ac:dyDescent="0.25">
      <c r="H48" s="7"/>
    </row>
    <row r="49" spans="8:8" x14ac:dyDescent="0.25">
      <c r="H49" s="7"/>
    </row>
    <row r="50" spans="8:8" x14ac:dyDescent="0.25">
      <c r="H50" s="7"/>
    </row>
    <row r="51" spans="8:8" x14ac:dyDescent="0.25">
      <c r="H51" s="7"/>
    </row>
    <row r="52" spans="8:8" x14ac:dyDescent="0.25">
      <c r="H52" s="7"/>
    </row>
    <row r="53" spans="8:8" x14ac:dyDescent="0.25">
      <c r="H53" s="7"/>
    </row>
    <row r="54" spans="8:8" x14ac:dyDescent="0.25">
      <c r="H54" s="7"/>
    </row>
    <row r="55" spans="8:8" x14ac:dyDescent="0.25">
      <c r="H55" s="7"/>
    </row>
    <row r="56" spans="8:8" x14ac:dyDescent="0.25">
      <c r="H56" s="7"/>
    </row>
    <row r="57" spans="8:8" x14ac:dyDescent="0.25">
      <c r="H57" s="7"/>
    </row>
    <row r="58" spans="8:8" x14ac:dyDescent="0.25">
      <c r="H58" s="7"/>
    </row>
    <row r="59" spans="8:8" x14ac:dyDescent="0.25">
      <c r="H59" s="7"/>
    </row>
    <row r="60" spans="8:8" x14ac:dyDescent="0.25">
      <c r="H60" s="7"/>
    </row>
    <row r="61" spans="8:8" x14ac:dyDescent="0.25">
      <c r="H61" s="7"/>
    </row>
    <row r="62" spans="8:8" x14ac:dyDescent="0.25">
      <c r="H62" s="7"/>
    </row>
    <row r="63" spans="8:8" x14ac:dyDescent="0.25">
      <c r="H63" s="7"/>
    </row>
    <row r="64" spans="8:8" x14ac:dyDescent="0.25">
      <c r="H64" s="7"/>
    </row>
  </sheetData>
  <mergeCells count="5">
    <mergeCell ref="B3:L3"/>
    <mergeCell ref="B5:B6"/>
    <mergeCell ref="C5:F5"/>
    <mergeCell ref="G5:K5"/>
    <mergeCell ref="L5:L6"/>
  </mergeCells>
  <pageMargins left="0.7" right="0.7" top="0" bottom="0" header="0.3" footer="0.3"/>
  <pageSetup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64"/>
  <sheetViews>
    <sheetView workbookViewId="0">
      <selection activeCell="O6" sqref="O6"/>
    </sheetView>
  </sheetViews>
  <sheetFormatPr defaultRowHeight="15" x14ac:dyDescent="0.25"/>
  <cols>
    <col min="1" max="1" width="5.7109375" customWidth="1"/>
    <col min="2" max="2" width="13" customWidth="1"/>
    <col min="3" max="8" width="9.85546875" customWidth="1"/>
    <col min="9" max="9" width="10.42578125" customWidth="1"/>
    <col min="10" max="10" width="12.85546875" customWidth="1"/>
    <col min="11" max="11" width="10.42578125" customWidth="1"/>
    <col min="12" max="12" width="10" customWidth="1"/>
  </cols>
  <sheetData>
    <row r="3" spans="2:15" ht="15.75" x14ac:dyDescent="0.25">
      <c r="B3" s="52" t="s">
        <v>45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2:15" ht="15.75" thickBot="1" x14ac:dyDescent="0.3">
      <c r="C4" s="1"/>
      <c r="D4" s="1"/>
      <c r="E4" s="1"/>
      <c r="F4" s="1"/>
    </row>
    <row r="5" spans="2:15" ht="18.75" customHeight="1" thickBot="1" x14ac:dyDescent="0.3">
      <c r="B5" s="54" t="s">
        <v>27</v>
      </c>
      <c r="C5" s="56" t="s">
        <v>5</v>
      </c>
      <c r="D5" s="57"/>
      <c r="E5" s="57"/>
      <c r="F5" s="58"/>
      <c r="G5" s="56" t="s">
        <v>29</v>
      </c>
      <c r="H5" s="57"/>
      <c r="I5" s="57"/>
      <c r="J5" s="57"/>
      <c r="K5" s="58"/>
      <c r="L5" s="59" t="s">
        <v>26</v>
      </c>
    </row>
    <row r="6" spans="2:15" ht="42" customHeight="1" thickBot="1" x14ac:dyDescent="0.3">
      <c r="B6" s="55"/>
      <c r="C6" s="10" t="s">
        <v>1</v>
      </c>
      <c r="D6" s="11" t="s">
        <v>2</v>
      </c>
      <c r="E6" s="44" t="s">
        <v>3</v>
      </c>
      <c r="F6" s="45" t="s">
        <v>4</v>
      </c>
      <c r="G6" s="10" t="s">
        <v>33</v>
      </c>
      <c r="H6" s="11" t="s">
        <v>34</v>
      </c>
      <c r="I6" s="11" t="s">
        <v>28</v>
      </c>
      <c r="J6" s="44" t="s">
        <v>35</v>
      </c>
      <c r="K6" s="45" t="s">
        <v>36</v>
      </c>
      <c r="L6" s="60"/>
    </row>
    <row r="7" spans="2:15" x14ac:dyDescent="0.25">
      <c r="B7" s="12" t="s">
        <v>0</v>
      </c>
      <c r="C7" s="39">
        <v>483</v>
      </c>
      <c r="D7" s="38">
        <v>120</v>
      </c>
      <c r="E7" s="38">
        <v>212</v>
      </c>
      <c r="F7" s="13">
        <f t="shared" ref="F7:F31" si="0">C7+D7+E7</f>
        <v>815</v>
      </c>
      <c r="G7" s="39">
        <v>16</v>
      </c>
      <c r="H7" s="38">
        <v>2</v>
      </c>
      <c r="I7" s="40">
        <v>0</v>
      </c>
      <c r="J7" s="40">
        <v>1</v>
      </c>
      <c r="K7" s="13">
        <f t="shared" ref="K7:K32" si="1">G7+H7+I7+J7</f>
        <v>19</v>
      </c>
      <c r="L7" s="14">
        <f t="shared" ref="L7:L33" si="2">F7+K7</f>
        <v>834</v>
      </c>
      <c r="O7" s="1"/>
    </row>
    <row r="8" spans="2:15" x14ac:dyDescent="0.25">
      <c r="B8" s="2" t="s">
        <v>6</v>
      </c>
      <c r="C8" s="36">
        <v>5152</v>
      </c>
      <c r="D8" s="37">
        <v>992</v>
      </c>
      <c r="E8" s="37">
        <v>1928</v>
      </c>
      <c r="F8" s="3">
        <f t="shared" si="0"/>
        <v>8072</v>
      </c>
      <c r="G8" s="36">
        <v>204</v>
      </c>
      <c r="H8" s="37">
        <v>17</v>
      </c>
      <c r="I8" s="40">
        <v>0</v>
      </c>
      <c r="J8" s="40">
        <v>3</v>
      </c>
      <c r="K8" s="3">
        <f t="shared" si="1"/>
        <v>224</v>
      </c>
      <c r="L8" s="15">
        <f t="shared" si="2"/>
        <v>8296</v>
      </c>
    </row>
    <row r="9" spans="2:15" x14ac:dyDescent="0.25">
      <c r="B9" s="2" t="s">
        <v>7</v>
      </c>
      <c r="C9" s="36">
        <v>2988</v>
      </c>
      <c r="D9" s="37">
        <v>757</v>
      </c>
      <c r="E9" s="37">
        <v>1407</v>
      </c>
      <c r="F9" s="3">
        <f t="shared" si="0"/>
        <v>5152</v>
      </c>
      <c r="G9" s="37">
        <v>126</v>
      </c>
      <c r="H9" s="37">
        <v>18</v>
      </c>
      <c r="I9" s="40">
        <v>0</v>
      </c>
      <c r="J9" s="40">
        <v>12</v>
      </c>
      <c r="K9" s="3">
        <f t="shared" si="1"/>
        <v>156</v>
      </c>
      <c r="L9" s="15">
        <f t="shared" si="2"/>
        <v>5308</v>
      </c>
      <c r="O9" s="1"/>
    </row>
    <row r="10" spans="2:15" x14ac:dyDescent="0.25">
      <c r="B10" s="2" t="s">
        <v>8</v>
      </c>
      <c r="C10" s="36">
        <v>4617</v>
      </c>
      <c r="D10" s="37">
        <v>1237</v>
      </c>
      <c r="E10" s="37">
        <v>1867</v>
      </c>
      <c r="F10" s="3">
        <f t="shared" si="0"/>
        <v>7721</v>
      </c>
      <c r="G10" s="37">
        <v>148</v>
      </c>
      <c r="H10" s="37">
        <v>49</v>
      </c>
      <c r="I10" s="40">
        <v>0</v>
      </c>
      <c r="J10" s="40">
        <v>4</v>
      </c>
      <c r="K10" s="3">
        <f t="shared" si="1"/>
        <v>201</v>
      </c>
      <c r="L10" s="15">
        <f t="shared" si="2"/>
        <v>7922</v>
      </c>
    </row>
    <row r="11" spans="2:15" x14ac:dyDescent="0.25">
      <c r="B11" s="2" t="s">
        <v>9</v>
      </c>
      <c r="C11" s="36">
        <v>2527</v>
      </c>
      <c r="D11" s="37">
        <v>386</v>
      </c>
      <c r="E11" s="37">
        <v>645</v>
      </c>
      <c r="F11" s="3">
        <f t="shared" si="0"/>
        <v>3558</v>
      </c>
      <c r="G11" s="37">
        <v>47</v>
      </c>
      <c r="H11" s="37">
        <v>10</v>
      </c>
      <c r="I11" s="40">
        <v>0</v>
      </c>
      <c r="J11" s="40">
        <v>0</v>
      </c>
      <c r="K11" s="3">
        <f t="shared" si="1"/>
        <v>57</v>
      </c>
      <c r="L11" s="15">
        <f t="shared" si="2"/>
        <v>3615</v>
      </c>
      <c r="O11" s="1"/>
    </row>
    <row r="12" spans="2:15" x14ac:dyDescent="0.25">
      <c r="B12" s="2" t="s">
        <v>10</v>
      </c>
      <c r="C12" s="36">
        <v>2494</v>
      </c>
      <c r="D12" s="37">
        <v>691</v>
      </c>
      <c r="E12" s="37">
        <v>754</v>
      </c>
      <c r="F12" s="3">
        <f t="shared" si="0"/>
        <v>3939</v>
      </c>
      <c r="G12" s="37">
        <v>104</v>
      </c>
      <c r="H12" s="37">
        <v>23</v>
      </c>
      <c r="I12" s="40">
        <v>0</v>
      </c>
      <c r="J12" s="40">
        <v>2</v>
      </c>
      <c r="K12" s="3">
        <f t="shared" si="1"/>
        <v>129</v>
      </c>
      <c r="L12" s="15">
        <f t="shared" si="2"/>
        <v>4068</v>
      </c>
    </row>
    <row r="13" spans="2:15" x14ac:dyDescent="0.25">
      <c r="B13" s="2" t="s">
        <v>11</v>
      </c>
      <c r="C13" s="36">
        <v>2059</v>
      </c>
      <c r="D13" s="37">
        <v>608</v>
      </c>
      <c r="E13" s="37">
        <v>851</v>
      </c>
      <c r="F13" s="3">
        <f t="shared" si="0"/>
        <v>3518</v>
      </c>
      <c r="G13" s="37">
        <v>84</v>
      </c>
      <c r="H13" s="37">
        <v>16</v>
      </c>
      <c r="I13" s="40">
        <v>0</v>
      </c>
      <c r="J13" s="40">
        <v>4</v>
      </c>
      <c r="K13" s="3">
        <f t="shared" si="1"/>
        <v>104</v>
      </c>
      <c r="L13" s="15">
        <f t="shared" si="2"/>
        <v>3622</v>
      </c>
      <c r="O13" s="1"/>
    </row>
    <row r="14" spans="2:15" x14ac:dyDescent="0.25">
      <c r="B14" s="2" t="s">
        <v>30</v>
      </c>
      <c r="C14" s="36">
        <v>205</v>
      </c>
      <c r="D14" s="37">
        <v>24</v>
      </c>
      <c r="E14" s="37">
        <v>160</v>
      </c>
      <c r="F14" s="3">
        <f t="shared" si="0"/>
        <v>389</v>
      </c>
      <c r="G14" s="37">
        <v>4</v>
      </c>
      <c r="H14" s="37">
        <v>2</v>
      </c>
      <c r="I14" s="40">
        <v>0</v>
      </c>
      <c r="J14" s="40">
        <v>0</v>
      </c>
      <c r="K14" s="3">
        <f t="shared" si="1"/>
        <v>6</v>
      </c>
      <c r="L14" s="15">
        <f t="shared" si="2"/>
        <v>395</v>
      </c>
    </row>
    <row r="15" spans="2:15" x14ac:dyDescent="0.25">
      <c r="B15" s="2" t="s">
        <v>12</v>
      </c>
      <c r="C15" s="36">
        <v>4983</v>
      </c>
      <c r="D15" s="37">
        <v>728</v>
      </c>
      <c r="E15" s="37">
        <v>1264</v>
      </c>
      <c r="F15" s="3">
        <f t="shared" si="0"/>
        <v>6975</v>
      </c>
      <c r="G15" s="37">
        <v>129</v>
      </c>
      <c r="H15" s="37">
        <v>21</v>
      </c>
      <c r="I15" s="40">
        <v>0</v>
      </c>
      <c r="J15" s="40">
        <v>2</v>
      </c>
      <c r="K15" s="3">
        <f t="shared" si="1"/>
        <v>152</v>
      </c>
      <c r="L15" s="15">
        <f t="shared" si="2"/>
        <v>7127</v>
      </c>
    </row>
    <row r="16" spans="2:15" x14ac:dyDescent="0.25">
      <c r="B16" s="2" t="s">
        <v>13</v>
      </c>
      <c r="C16" s="36">
        <v>823</v>
      </c>
      <c r="D16" s="37">
        <v>202</v>
      </c>
      <c r="E16" s="37">
        <v>389</v>
      </c>
      <c r="F16" s="3">
        <f t="shared" si="0"/>
        <v>1414</v>
      </c>
      <c r="G16" s="37">
        <v>39</v>
      </c>
      <c r="H16" s="37">
        <v>10</v>
      </c>
      <c r="I16" s="40">
        <v>0</v>
      </c>
      <c r="J16" s="40">
        <v>1</v>
      </c>
      <c r="K16" s="3">
        <f t="shared" si="1"/>
        <v>50</v>
      </c>
      <c r="L16" s="15">
        <f t="shared" si="2"/>
        <v>1464</v>
      </c>
    </row>
    <row r="17" spans="2:15" x14ac:dyDescent="0.25">
      <c r="B17" s="2" t="s">
        <v>14</v>
      </c>
      <c r="C17" s="36">
        <v>3275</v>
      </c>
      <c r="D17" s="37">
        <v>508</v>
      </c>
      <c r="E17" s="37">
        <v>994</v>
      </c>
      <c r="F17" s="3">
        <f t="shared" si="0"/>
        <v>4777</v>
      </c>
      <c r="G17" s="37">
        <v>69</v>
      </c>
      <c r="H17" s="37">
        <v>18</v>
      </c>
      <c r="I17" s="40">
        <v>0</v>
      </c>
      <c r="J17" s="40">
        <v>0</v>
      </c>
      <c r="K17" s="3">
        <f t="shared" si="1"/>
        <v>87</v>
      </c>
      <c r="L17" s="15">
        <f t="shared" si="2"/>
        <v>4864</v>
      </c>
    </row>
    <row r="18" spans="2:15" x14ac:dyDescent="0.25">
      <c r="B18" s="2" t="s">
        <v>15</v>
      </c>
      <c r="C18" s="36">
        <v>929</v>
      </c>
      <c r="D18" s="37">
        <v>296</v>
      </c>
      <c r="E18" s="37">
        <v>460</v>
      </c>
      <c r="F18" s="3">
        <f t="shared" si="0"/>
        <v>1685</v>
      </c>
      <c r="G18" s="37">
        <v>52</v>
      </c>
      <c r="H18" s="37">
        <v>13</v>
      </c>
      <c r="I18" s="40">
        <v>0</v>
      </c>
      <c r="J18" s="40">
        <v>8</v>
      </c>
      <c r="K18" s="3">
        <f t="shared" si="1"/>
        <v>73</v>
      </c>
      <c r="L18" s="15">
        <f t="shared" si="2"/>
        <v>1758</v>
      </c>
    </row>
    <row r="19" spans="2:15" x14ac:dyDescent="0.25">
      <c r="B19" s="2" t="s">
        <v>16</v>
      </c>
      <c r="C19" s="36">
        <v>8800</v>
      </c>
      <c r="D19" s="37">
        <v>2507</v>
      </c>
      <c r="E19" s="37">
        <v>4037</v>
      </c>
      <c r="F19" s="3">
        <f t="shared" si="0"/>
        <v>15344</v>
      </c>
      <c r="G19" s="37">
        <v>451</v>
      </c>
      <c r="H19" s="37">
        <v>57</v>
      </c>
      <c r="I19" s="40">
        <v>0</v>
      </c>
      <c r="J19" s="40">
        <v>7</v>
      </c>
      <c r="K19" s="3">
        <f t="shared" si="1"/>
        <v>515</v>
      </c>
      <c r="L19" s="15">
        <f t="shared" si="2"/>
        <v>15859</v>
      </c>
    </row>
    <row r="20" spans="2:15" x14ac:dyDescent="0.25">
      <c r="B20" s="2" t="s">
        <v>31</v>
      </c>
      <c r="C20" s="36">
        <v>242</v>
      </c>
      <c r="D20" s="37">
        <v>78</v>
      </c>
      <c r="E20" s="37">
        <v>208</v>
      </c>
      <c r="F20" s="3">
        <f t="shared" si="0"/>
        <v>528</v>
      </c>
      <c r="G20" s="37">
        <v>7</v>
      </c>
      <c r="H20" s="37">
        <v>1</v>
      </c>
      <c r="I20" s="40">
        <v>0</v>
      </c>
      <c r="J20" s="40">
        <v>0</v>
      </c>
      <c r="K20" s="3">
        <f t="shared" si="1"/>
        <v>8</v>
      </c>
      <c r="L20" s="15">
        <f t="shared" si="2"/>
        <v>536</v>
      </c>
    </row>
    <row r="21" spans="2:15" x14ac:dyDescent="0.25">
      <c r="B21" s="2" t="s">
        <v>17</v>
      </c>
      <c r="C21" s="36">
        <v>741</v>
      </c>
      <c r="D21" s="37">
        <v>105</v>
      </c>
      <c r="E21" s="37">
        <v>388</v>
      </c>
      <c r="F21" s="3">
        <f t="shared" si="0"/>
        <v>1234</v>
      </c>
      <c r="G21" s="37">
        <v>20</v>
      </c>
      <c r="H21" s="37">
        <v>4</v>
      </c>
      <c r="I21" s="40">
        <v>0</v>
      </c>
      <c r="J21" s="40">
        <v>1</v>
      </c>
      <c r="K21" s="3">
        <f t="shared" si="1"/>
        <v>25</v>
      </c>
      <c r="L21" s="15">
        <f t="shared" si="2"/>
        <v>1259</v>
      </c>
    </row>
    <row r="22" spans="2:15" x14ac:dyDescent="0.25">
      <c r="B22" s="2" t="s">
        <v>18</v>
      </c>
      <c r="C22" s="36">
        <v>4203</v>
      </c>
      <c r="D22" s="37">
        <v>640</v>
      </c>
      <c r="E22" s="37">
        <v>1854</v>
      </c>
      <c r="F22" s="3">
        <f t="shared" si="0"/>
        <v>6697</v>
      </c>
      <c r="G22" s="37">
        <v>138</v>
      </c>
      <c r="H22" s="37">
        <v>21</v>
      </c>
      <c r="I22" s="40">
        <v>0</v>
      </c>
      <c r="J22" s="40">
        <v>16</v>
      </c>
      <c r="K22" s="3">
        <f t="shared" si="1"/>
        <v>175</v>
      </c>
      <c r="L22" s="15">
        <f t="shared" si="2"/>
        <v>6872</v>
      </c>
    </row>
    <row r="23" spans="2:15" x14ac:dyDescent="0.25">
      <c r="B23" s="2" t="s">
        <v>19</v>
      </c>
      <c r="C23" s="36">
        <v>412</v>
      </c>
      <c r="D23" s="37">
        <v>71</v>
      </c>
      <c r="E23" s="37">
        <v>135</v>
      </c>
      <c r="F23" s="3">
        <f t="shared" si="0"/>
        <v>618</v>
      </c>
      <c r="G23" s="37">
        <v>11</v>
      </c>
      <c r="H23" s="37">
        <v>1</v>
      </c>
      <c r="I23" s="40">
        <v>0</v>
      </c>
      <c r="J23" s="40">
        <v>0</v>
      </c>
      <c r="K23" s="3">
        <f t="shared" si="1"/>
        <v>12</v>
      </c>
      <c r="L23" s="15">
        <f t="shared" si="2"/>
        <v>630</v>
      </c>
    </row>
    <row r="24" spans="2:15" x14ac:dyDescent="0.25">
      <c r="B24" s="2" t="s">
        <v>20</v>
      </c>
      <c r="C24" s="36">
        <v>20288</v>
      </c>
      <c r="D24" s="37">
        <v>4893</v>
      </c>
      <c r="E24" s="37">
        <v>6658</v>
      </c>
      <c r="F24" s="3">
        <f t="shared" si="0"/>
        <v>31839</v>
      </c>
      <c r="G24" s="37">
        <v>800</v>
      </c>
      <c r="H24" s="37">
        <v>140</v>
      </c>
      <c r="I24" s="40">
        <v>1</v>
      </c>
      <c r="J24" s="40">
        <v>1</v>
      </c>
      <c r="K24" s="3">
        <f t="shared" si="1"/>
        <v>942</v>
      </c>
      <c r="L24" s="15">
        <f t="shared" si="2"/>
        <v>32781</v>
      </c>
      <c r="N24" s="1"/>
    </row>
    <row r="25" spans="2:15" x14ac:dyDescent="0.25">
      <c r="B25" s="2" t="s">
        <v>21</v>
      </c>
      <c r="C25" s="36">
        <v>1500</v>
      </c>
      <c r="D25" s="37">
        <v>501</v>
      </c>
      <c r="E25" s="37">
        <v>838</v>
      </c>
      <c r="F25" s="3">
        <f t="shared" si="0"/>
        <v>2839</v>
      </c>
      <c r="G25" s="37">
        <v>45</v>
      </c>
      <c r="H25" s="37">
        <v>6</v>
      </c>
      <c r="I25" s="40">
        <v>0</v>
      </c>
      <c r="J25" s="40">
        <v>5</v>
      </c>
      <c r="K25" s="3">
        <f t="shared" si="1"/>
        <v>56</v>
      </c>
      <c r="L25" s="15">
        <f t="shared" si="2"/>
        <v>2895</v>
      </c>
    </row>
    <row r="26" spans="2:15" x14ac:dyDescent="0.25">
      <c r="B26" s="2" t="s">
        <v>22</v>
      </c>
      <c r="C26" s="36">
        <v>202</v>
      </c>
      <c r="D26" s="37">
        <v>50</v>
      </c>
      <c r="E26" s="37">
        <v>58</v>
      </c>
      <c r="F26" s="3">
        <f t="shared" si="0"/>
        <v>310</v>
      </c>
      <c r="G26" s="37">
        <v>4</v>
      </c>
      <c r="H26" s="37">
        <v>0</v>
      </c>
      <c r="I26" s="40">
        <v>0</v>
      </c>
      <c r="J26" s="40">
        <v>0</v>
      </c>
      <c r="K26" s="3">
        <f t="shared" si="1"/>
        <v>4</v>
      </c>
      <c r="L26" s="15">
        <f t="shared" si="2"/>
        <v>314</v>
      </c>
    </row>
    <row r="27" spans="2:15" x14ac:dyDescent="0.25">
      <c r="B27" s="2" t="s">
        <v>23</v>
      </c>
      <c r="C27" s="36">
        <v>2074</v>
      </c>
      <c r="D27" s="37">
        <v>289</v>
      </c>
      <c r="E27" s="37">
        <v>659</v>
      </c>
      <c r="F27" s="3">
        <f t="shared" si="0"/>
        <v>3022</v>
      </c>
      <c r="G27" s="37">
        <v>43</v>
      </c>
      <c r="H27" s="37">
        <v>4</v>
      </c>
      <c r="I27" s="40">
        <v>0</v>
      </c>
      <c r="J27" s="40">
        <v>0</v>
      </c>
      <c r="K27" s="3">
        <f t="shared" si="1"/>
        <v>47</v>
      </c>
      <c r="L27" s="15">
        <f t="shared" si="2"/>
        <v>3069</v>
      </c>
      <c r="O27" s="1"/>
    </row>
    <row r="28" spans="2:15" x14ac:dyDescent="0.25">
      <c r="B28" s="2" t="s">
        <v>32</v>
      </c>
      <c r="C28" s="36">
        <v>638</v>
      </c>
      <c r="D28" s="37">
        <v>172</v>
      </c>
      <c r="E28" s="37">
        <v>481</v>
      </c>
      <c r="F28" s="3">
        <f t="shared" si="0"/>
        <v>1291</v>
      </c>
      <c r="G28" s="37">
        <v>16</v>
      </c>
      <c r="H28" s="37">
        <v>6</v>
      </c>
      <c r="I28" s="40">
        <v>0</v>
      </c>
      <c r="J28" s="40">
        <v>1</v>
      </c>
      <c r="K28" s="3">
        <f t="shared" si="1"/>
        <v>23</v>
      </c>
      <c r="L28" s="15">
        <f t="shared" si="2"/>
        <v>1314</v>
      </c>
    </row>
    <row r="29" spans="2:15" x14ac:dyDescent="0.25">
      <c r="B29" s="2" t="s">
        <v>24</v>
      </c>
      <c r="C29" s="36">
        <v>2047</v>
      </c>
      <c r="D29" s="37">
        <v>342</v>
      </c>
      <c r="E29" s="37">
        <v>981</v>
      </c>
      <c r="F29" s="3">
        <f t="shared" si="0"/>
        <v>3370</v>
      </c>
      <c r="G29" s="37">
        <v>39</v>
      </c>
      <c r="H29" s="37">
        <v>7</v>
      </c>
      <c r="I29" s="40">
        <v>0</v>
      </c>
      <c r="J29" s="40">
        <v>2</v>
      </c>
      <c r="K29" s="3">
        <f t="shared" si="1"/>
        <v>48</v>
      </c>
      <c r="L29" s="15">
        <f t="shared" si="2"/>
        <v>3418</v>
      </c>
    </row>
    <row r="30" spans="2:15" x14ac:dyDescent="0.25">
      <c r="B30" s="2" t="s">
        <v>37</v>
      </c>
      <c r="C30" s="36">
        <v>1429</v>
      </c>
      <c r="D30" s="37">
        <v>417</v>
      </c>
      <c r="E30" s="37">
        <v>756</v>
      </c>
      <c r="F30" s="3">
        <f t="shared" si="0"/>
        <v>2602</v>
      </c>
      <c r="G30" s="37">
        <v>71</v>
      </c>
      <c r="H30" s="37">
        <v>6</v>
      </c>
      <c r="I30" s="40">
        <v>0</v>
      </c>
      <c r="J30" s="40">
        <v>0</v>
      </c>
      <c r="K30" s="3">
        <f t="shared" si="1"/>
        <v>77</v>
      </c>
      <c r="L30" s="15">
        <f t="shared" si="2"/>
        <v>2679</v>
      </c>
    </row>
    <row r="31" spans="2:15" ht="15.75" thickBot="1" x14ac:dyDescent="0.3">
      <c r="B31" s="8" t="s">
        <v>25</v>
      </c>
      <c r="C31" s="36">
        <v>493</v>
      </c>
      <c r="D31" s="37">
        <v>72</v>
      </c>
      <c r="E31" s="37">
        <v>161</v>
      </c>
      <c r="F31" s="9">
        <f t="shared" si="0"/>
        <v>726</v>
      </c>
      <c r="G31" s="37">
        <v>16</v>
      </c>
      <c r="H31" s="41">
        <v>1</v>
      </c>
      <c r="I31" s="40">
        <v>0</v>
      </c>
      <c r="J31" s="42">
        <v>1</v>
      </c>
      <c r="K31" s="9">
        <f t="shared" si="1"/>
        <v>18</v>
      </c>
      <c r="L31" s="16">
        <f t="shared" si="2"/>
        <v>744</v>
      </c>
      <c r="O31" s="1"/>
    </row>
    <row r="32" spans="2:15" ht="21" customHeight="1" thickBot="1" x14ac:dyDescent="0.3">
      <c r="B32" s="29" t="s">
        <v>26</v>
      </c>
      <c r="C32" s="34">
        <f t="shared" ref="C32:J32" si="3">SUM(C7:C31)</f>
        <v>73604</v>
      </c>
      <c r="D32" s="6">
        <f t="shared" si="3"/>
        <v>16686</v>
      </c>
      <c r="E32" s="31">
        <f t="shared" si="3"/>
        <v>28145</v>
      </c>
      <c r="F32" s="35">
        <f t="shared" si="3"/>
        <v>118435</v>
      </c>
      <c r="G32" s="30">
        <f t="shared" si="3"/>
        <v>2683</v>
      </c>
      <c r="H32" s="6">
        <f t="shared" si="3"/>
        <v>453</v>
      </c>
      <c r="I32" s="6">
        <f t="shared" si="3"/>
        <v>1</v>
      </c>
      <c r="J32" s="31">
        <f t="shared" si="3"/>
        <v>71</v>
      </c>
      <c r="K32" s="32">
        <f t="shared" si="1"/>
        <v>3208</v>
      </c>
      <c r="L32" s="33">
        <f t="shared" si="2"/>
        <v>121643</v>
      </c>
    </row>
    <row r="33" spans="2:12" ht="25.5" customHeight="1" thickBot="1" x14ac:dyDescent="0.3">
      <c r="B33" s="43" t="s">
        <v>43</v>
      </c>
      <c r="C33" s="23">
        <v>7753</v>
      </c>
      <c r="D33" s="24">
        <v>927</v>
      </c>
      <c r="E33" s="25">
        <v>2303</v>
      </c>
      <c r="F33" s="26">
        <f>SUM(C33:E33)</f>
        <v>10983</v>
      </c>
      <c r="G33" s="23">
        <v>47</v>
      </c>
      <c r="H33" s="24">
        <v>18</v>
      </c>
      <c r="I33" s="27">
        <v>0</v>
      </c>
      <c r="J33" s="25">
        <v>0</v>
      </c>
      <c r="K33" s="26">
        <f>SUM(G33:J33)</f>
        <v>65</v>
      </c>
      <c r="L33" s="28">
        <f t="shared" si="2"/>
        <v>11048</v>
      </c>
    </row>
    <row r="34" spans="2:12" ht="21.75" customHeight="1" thickBot="1" x14ac:dyDescent="0.3">
      <c r="B34" s="51" t="s">
        <v>38</v>
      </c>
      <c r="C34" s="18">
        <f t="shared" ref="C34:L34" si="4">SUM(C32:C33)</f>
        <v>81357</v>
      </c>
      <c r="D34" s="19">
        <f t="shared" si="4"/>
        <v>17613</v>
      </c>
      <c r="E34" s="20">
        <f t="shared" si="4"/>
        <v>30448</v>
      </c>
      <c r="F34" s="21">
        <f t="shared" si="4"/>
        <v>129418</v>
      </c>
      <c r="G34" s="18">
        <f t="shared" si="4"/>
        <v>2730</v>
      </c>
      <c r="H34" s="19">
        <f t="shared" si="4"/>
        <v>471</v>
      </c>
      <c r="I34" s="6">
        <f t="shared" si="4"/>
        <v>1</v>
      </c>
      <c r="J34" s="20">
        <f t="shared" si="4"/>
        <v>71</v>
      </c>
      <c r="K34" s="21">
        <f t="shared" si="4"/>
        <v>3273</v>
      </c>
      <c r="L34" s="22">
        <f t="shared" si="4"/>
        <v>132691</v>
      </c>
    </row>
    <row r="35" spans="2:12" x14ac:dyDescent="0.25">
      <c r="H35" s="4"/>
      <c r="I35" s="5"/>
      <c r="J35" s="4"/>
      <c r="K35" s="4"/>
    </row>
    <row r="36" spans="2:12" x14ac:dyDescent="0.25">
      <c r="H36" s="4"/>
      <c r="I36" s="5"/>
      <c r="J36" s="4"/>
      <c r="K36" s="4"/>
    </row>
    <row r="37" spans="2:12" x14ac:dyDescent="0.25">
      <c r="H37" s="4"/>
      <c r="I37" s="5"/>
      <c r="J37" s="4"/>
      <c r="K37" s="4"/>
    </row>
    <row r="38" spans="2:12" x14ac:dyDescent="0.25">
      <c r="H38" s="4"/>
      <c r="I38" s="5"/>
      <c r="J38" s="4"/>
      <c r="K38" s="4"/>
    </row>
    <row r="39" spans="2:12" x14ac:dyDescent="0.25">
      <c r="H39" s="4"/>
      <c r="I39" s="5"/>
      <c r="J39" s="4"/>
      <c r="K39" s="4"/>
    </row>
    <row r="40" spans="2:12" x14ac:dyDescent="0.25">
      <c r="H40" s="7"/>
      <c r="I40" s="5"/>
      <c r="J40" s="4"/>
      <c r="K40" s="4"/>
    </row>
    <row r="41" spans="2:12" x14ac:dyDescent="0.25">
      <c r="H41" s="7"/>
      <c r="I41" s="5"/>
      <c r="J41" s="4"/>
      <c r="K41" s="4"/>
    </row>
    <row r="42" spans="2:12" x14ac:dyDescent="0.25">
      <c r="H42" s="7"/>
      <c r="I42" s="5"/>
      <c r="J42" s="4"/>
      <c r="K42" s="4"/>
    </row>
    <row r="43" spans="2:12" x14ac:dyDescent="0.25">
      <c r="H43" s="7"/>
      <c r="I43" s="5"/>
      <c r="J43" s="4"/>
      <c r="K43" s="4"/>
    </row>
    <row r="44" spans="2:12" x14ac:dyDescent="0.25">
      <c r="H44" s="7"/>
      <c r="I44" s="4"/>
      <c r="J44" s="4"/>
      <c r="K44" s="4"/>
    </row>
    <row r="45" spans="2:12" x14ac:dyDescent="0.25">
      <c r="H45" s="7"/>
      <c r="I45" s="4"/>
      <c r="J45" s="4"/>
      <c r="K45" s="4"/>
    </row>
    <row r="46" spans="2:12" x14ac:dyDescent="0.25">
      <c r="H46" s="7"/>
    </row>
    <row r="47" spans="2:12" x14ac:dyDescent="0.25">
      <c r="H47" s="7"/>
    </row>
    <row r="48" spans="2:12" x14ac:dyDescent="0.25">
      <c r="H48" s="7"/>
    </row>
    <row r="49" spans="8:8" x14ac:dyDescent="0.25">
      <c r="H49" s="7"/>
    </row>
    <row r="50" spans="8:8" x14ac:dyDescent="0.25">
      <c r="H50" s="7"/>
    </row>
    <row r="51" spans="8:8" x14ac:dyDescent="0.25">
      <c r="H51" s="7"/>
    </row>
    <row r="52" spans="8:8" x14ac:dyDescent="0.25">
      <c r="H52" s="7"/>
    </row>
    <row r="53" spans="8:8" x14ac:dyDescent="0.25">
      <c r="H53" s="7"/>
    </row>
    <row r="54" spans="8:8" x14ac:dyDescent="0.25">
      <c r="H54" s="7"/>
    </row>
    <row r="55" spans="8:8" x14ac:dyDescent="0.25">
      <c r="H55" s="7"/>
    </row>
    <row r="56" spans="8:8" x14ac:dyDescent="0.25">
      <c r="H56" s="7"/>
    </row>
    <row r="57" spans="8:8" x14ac:dyDescent="0.25">
      <c r="H57" s="7"/>
    </row>
    <row r="58" spans="8:8" x14ac:dyDescent="0.25">
      <c r="H58" s="7"/>
    </row>
    <row r="59" spans="8:8" x14ac:dyDescent="0.25">
      <c r="H59" s="7"/>
    </row>
    <row r="60" spans="8:8" x14ac:dyDescent="0.25">
      <c r="H60" s="7"/>
    </row>
    <row r="61" spans="8:8" x14ac:dyDescent="0.25">
      <c r="H61" s="7"/>
    </row>
    <row r="62" spans="8:8" x14ac:dyDescent="0.25">
      <c r="H62" s="7"/>
    </row>
    <row r="63" spans="8:8" x14ac:dyDescent="0.25">
      <c r="H63" s="7"/>
    </row>
    <row r="64" spans="8:8" x14ac:dyDescent="0.25">
      <c r="H64" s="7"/>
    </row>
  </sheetData>
  <mergeCells count="5">
    <mergeCell ref="B3:L3"/>
    <mergeCell ref="B5:B6"/>
    <mergeCell ref="C5:F5"/>
    <mergeCell ref="G5:K5"/>
    <mergeCell ref="L5:L6"/>
  </mergeCells>
  <pageMargins left="0.7" right="0.7" top="0" bottom="0" header="0.3" footer="0.3"/>
  <pageSetup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64"/>
  <sheetViews>
    <sheetView workbookViewId="0">
      <selection activeCell="C2" sqref="C2"/>
    </sheetView>
  </sheetViews>
  <sheetFormatPr defaultRowHeight="15" x14ac:dyDescent="0.25"/>
  <cols>
    <col min="1" max="1" width="5.7109375" customWidth="1"/>
    <col min="2" max="2" width="13" customWidth="1"/>
    <col min="3" max="8" width="9.85546875" customWidth="1"/>
    <col min="9" max="9" width="10.42578125" customWidth="1"/>
    <col min="10" max="10" width="12.85546875" customWidth="1"/>
    <col min="11" max="11" width="10.42578125" customWidth="1"/>
    <col min="12" max="12" width="10" customWidth="1"/>
  </cols>
  <sheetData>
    <row r="3" spans="2:15" ht="15.75" x14ac:dyDescent="0.25">
      <c r="B3" s="52" t="s">
        <v>46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2:15" ht="15.75" thickBot="1" x14ac:dyDescent="0.3">
      <c r="C4" s="1"/>
      <c r="D4" s="1"/>
      <c r="E4" s="1"/>
      <c r="F4" s="1"/>
    </row>
    <row r="5" spans="2:15" ht="18.75" customHeight="1" thickBot="1" x14ac:dyDescent="0.3">
      <c r="B5" s="54" t="s">
        <v>27</v>
      </c>
      <c r="C5" s="56" t="s">
        <v>5</v>
      </c>
      <c r="D5" s="57"/>
      <c r="E5" s="57"/>
      <c r="F5" s="58"/>
      <c r="G5" s="56" t="s">
        <v>29</v>
      </c>
      <c r="H5" s="57"/>
      <c r="I5" s="57"/>
      <c r="J5" s="57"/>
      <c r="K5" s="58"/>
      <c r="L5" s="59" t="s">
        <v>26</v>
      </c>
    </row>
    <row r="6" spans="2:15" ht="42" customHeight="1" thickBot="1" x14ac:dyDescent="0.3">
      <c r="B6" s="55"/>
      <c r="C6" s="10" t="s">
        <v>1</v>
      </c>
      <c r="D6" s="11" t="s">
        <v>2</v>
      </c>
      <c r="E6" s="44" t="s">
        <v>3</v>
      </c>
      <c r="F6" s="45" t="s">
        <v>4</v>
      </c>
      <c r="G6" s="10" t="s">
        <v>33</v>
      </c>
      <c r="H6" s="11" t="s">
        <v>34</v>
      </c>
      <c r="I6" s="11" t="s">
        <v>28</v>
      </c>
      <c r="J6" s="44" t="s">
        <v>35</v>
      </c>
      <c r="K6" s="45" t="s">
        <v>36</v>
      </c>
      <c r="L6" s="60"/>
    </row>
    <row r="7" spans="2:15" x14ac:dyDescent="0.25">
      <c r="B7" s="12" t="s">
        <v>0</v>
      </c>
      <c r="C7" s="39">
        <v>484</v>
      </c>
      <c r="D7" s="38">
        <v>120</v>
      </c>
      <c r="E7" s="38">
        <v>211</v>
      </c>
      <c r="F7" s="13">
        <f t="shared" ref="F7:F31" si="0">C7+D7+E7</f>
        <v>815</v>
      </c>
      <c r="G7" s="39">
        <v>16</v>
      </c>
      <c r="H7" s="38">
        <v>2</v>
      </c>
      <c r="I7" s="40">
        <v>0</v>
      </c>
      <c r="J7" s="40">
        <v>1</v>
      </c>
      <c r="K7" s="13">
        <f t="shared" ref="K7:K32" si="1">G7+H7+I7+J7</f>
        <v>19</v>
      </c>
      <c r="L7" s="14">
        <f t="shared" ref="L7:L33" si="2">F7+K7</f>
        <v>834</v>
      </c>
      <c r="O7" s="1"/>
    </row>
    <row r="8" spans="2:15" x14ac:dyDescent="0.25">
      <c r="B8" s="2" t="s">
        <v>6</v>
      </c>
      <c r="C8" s="36">
        <v>5163</v>
      </c>
      <c r="D8" s="37">
        <v>991</v>
      </c>
      <c r="E8" s="37">
        <v>1929</v>
      </c>
      <c r="F8" s="3">
        <f t="shared" si="0"/>
        <v>8083</v>
      </c>
      <c r="G8" s="36">
        <v>203</v>
      </c>
      <c r="H8" s="37">
        <v>17</v>
      </c>
      <c r="I8" s="40">
        <v>0</v>
      </c>
      <c r="J8" s="40">
        <v>3</v>
      </c>
      <c r="K8" s="3">
        <f t="shared" si="1"/>
        <v>223</v>
      </c>
      <c r="L8" s="15">
        <f t="shared" si="2"/>
        <v>8306</v>
      </c>
    </row>
    <row r="9" spans="2:15" x14ac:dyDescent="0.25">
      <c r="B9" s="2" t="s">
        <v>7</v>
      </c>
      <c r="C9" s="36">
        <v>2995</v>
      </c>
      <c r="D9" s="37">
        <v>758</v>
      </c>
      <c r="E9" s="37">
        <v>1405</v>
      </c>
      <c r="F9" s="3">
        <f t="shared" si="0"/>
        <v>5158</v>
      </c>
      <c r="G9" s="37">
        <v>125</v>
      </c>
      <c r="H9" s="37">
        <v>17</v>
      </c>
      <c r="I9" s="40">
        <v>0</v>
      </c>
      <c r="J9" s="40">
        <v>12</v>
      </c>
      <c r="K9" s="3">
        <f t="shared" si="1"/>
        <v>154</v>
      </c>
      <c r="L9" s="15">
        <f t="shared" si="2"/>
        <v>5312</v>
      </c>
      <c r="O9" s="1"/>
    </row>
    <row r="10" spans="2:15" x14ac:dyDescent="0.25">
      <c r="B10" s="2" t="s">
        <v>8</v>
      </c>
      <c r="C10" s="36">
        <v>4623</v>
      </c>
      <c r="D10" s="37">
        <v>1239</v>
      </c>
      <c r="E10" s="37">
        <v>1867</v>
      </c>
      <c r="F10" s="3">
        <f t="shared" si="0"/>
        <v>7729</v>
      </c>
      <c r="G10" s="37">
        <v>147</v>
      </c>
      <c r="H10" s="37">
        <v>48</v>
      </c>
      <c r="I10" s="40">
        <v>0</v>
      </c>
      <c r="J10" s="40">
        <v>4</v>
      </c>
      <c r="K10" s="3">
        <f t="shared" si="1"/>
        <v>199</v>
      </c>
      <c r="L10" s="15">
        <f t="shared" si="2"/>
        <v>7928</v>
      </c>
    </row>
    <row r="11" spans="2:15" x14ac:dyDescent="0.25">
      <c r="B11" s="2" t="s">
        <v>9</v>
      </c>
      <c r="C11" s="36">
        <v>2537</v>
      </c>
      <c r="D11" s="37">
        <v>388</v>
      </c>
      <c r="E11" s="37">
        <v>641</v>
      </c>
      <c r="F11" s="3">
        <f t="shared" si="0"/>
        <v>3566</v>
      </c>
      <c r="G11" s="37">
        <v>47</v>
      </c>
      <c r="H11" s="37">
        <v>10</v>
      </c>
      <c r="I11" s="40">
        <v>0</v>
      </c>
      <c r="J11" s="40">
        <v>0</v>
      </c>
      <c r="K11" s="3">
        <f t="shared" si="1"/>
        <v>57</v>
      </c>
      <c r="L11" s="15">
        <f t="shared" si="2"/>
        <v>3623</v>
      </c>
      <c r="O11" s="1"/>
    </row>
    <row r="12" spans="2:15" x14ac:dyDescent="0.25">
      <c r="B12" s="2" t="s">
        <v>10</v>
      </c>
      <c r="C12" s="36">
        <v>2491</v>
      </c>
      <c r="D12" s="37">
        <v>687</v>
      </c>
      <c r="E12" s="37">
        <v>753</v>
      </c>
      <c r="F12" s="3">
        <f t="shared" si="0"/>
        <v>3931</v>
      </c>
      <c r="G12" s="37">
        <v>103</v>
      </c>
      <c r="H12" s="37">
        <v>23</v>
      </c>
      <c r="I12" s="40">
        <v>0</v>
      </c>
      <c r="J12" s="40">
        <v>2</v>
      </c>
      <c r="K12" s="3">
        <f t="shared" si="1"/>
        <v>128</v>
      </c>
      <c r="L12" s="15">
        <f t="shared" si="2"/>
        <v>4059</v>
      </c>
    </row>
    <row r="13" spans="2:15" x14ac:dyDescent="0.25">
      <c r="B13" s="2" t="s">
        <v>11</v>
      </c>
      <c r="C13" s="36">
        <v>2053</v>
      </c>
      <c r="D13" s="37">
        <v>606</v>
      </c>
      <c r="E13" s="37">
        <v>843</v>
      </c>
      <c r="F13" s="3">
        <f t="shared" si="0"/>
        <v>3502</v>
      </c>
      <c r="G13" s="37">
        <v>82</v>
      </c>
      <c r="H13" s="37">
        <v>16</v>
      </c>
      <c r="I13" s="40">
        <v>0</v>
      </c>
      <c r="J13" s="40">
        <v>4</v>
      </c>
      <c r="K13" s="3">
        <f t="shared" si="1"/>
        <v>102</v>
      </c>
      <c r="L13" s="15">
        <f t="shared" si="2"/>
        <v>3604</v>
      </c>
      <c r="O13" s="1"/>
    </row>
    <row r="14" spans="2:15" x14ac:dyDescent="0.25">
      <c r="B14" s="2" t="s">
        <v>30</v>
      </c>
      <c r="C14" s="36">
        <v>205</v>
      </c>
      <c r="D14" s="37">
        <v>24</v>
      </c>
      <c r="E14" s="37">
        <v>160</v>
      </c>
      <c r="F14" s="3">
        <f t="shared" si="0"/>
        <v>389</v>
      </c>
      <c r="G14" s="37">
        <v>4</v>
      </c>
      <c r="H14" s="37">
        <v>2</v>
      </c>
      <c r="I14" s="40">
        <v>0</v>
      </c>
      <c r="J14" s="40">
        <v>0</v>
      </c>
      <c r="K14" s="3">
        <f t="shared" si="1"/>
        <v>6</v>
      </c>
      <c r="L14" s="15">
        <f t="shared" si="2"/>
        <v>395</v>
      </c>
    </row>
    <row r="15" spans="2:15" x14ac:dyDescent="0.25">
      <c r="B15" s="2" t="s">
        <v>12</v>
      </c>
      <c r="C15" s="36">
        <v>4986</v>
      </c>
      <c r="D15" s="37">
        <v>728</v>
      </c>
      <c r="E15" s="37">
        <v>1264</v>
      </c>
      <c r="F15" s="3">
        <f t="shared" si="0"/>
        <v>6978</v>
      </c>
      <c r="G15" s="37">
        <v>128</v>
      </c>
      <c r="H15" s="37">
        <v>21</v>
      </c>
      <c r="I15" s="40">
        <v>0</v>
      </c>
      <c r="J15" s="40">
        <v>2</v>
      </c>
      <c r="K15" s="3">
        <f t="shared" si="1"/>
        <v>151</v>
      </c>
      <c r="L15" s="15">
        <f t="shared" si="2"/>
        <v>7129</v>
      </c>
    </row>
    <row r="16" spans="2:15" x14ac:dyDescent="0.25">
      <c r="B16" s="2" t="s">
        <v>13</v>
      </c>
      <c r="C16" s="36">
        <v>823</v>
      </c>
      <c r="D16" s="37">
        <v>200</v>
      </c>
      <c r="E16" s="37">
        <v>389</v>
      </c>
      <c r="F16" s="3">
        <f t="shared" si="0"/>
        <v>1412</v>
      </c>
      <c r="G16" s="37">
        <v>38</v>
      </c>
      <c r="H16" s="37">
        <v>10</v>
      </c>
      <c r="I16" s="40">
        <v>0</v>
      </c>
      <c r="J16" s="40">
        <v>1</v>
      </c>
      <c r="K16" s="3">
        <f t="shared" si="1"/>
        <v>49</v>
      </c>
      <c r="L16" s="15">
        <f t="shared" si="2"/>
        <v>1461</v>
      </c>
    </row>
    <row r="17" spans="2:15" x14ac:dyDescent="0.25">
      <c r="B17" s="2" t="s">
        <v>14</v>
      </c>
      <c r="C17" s="36">
        <v>3277</v>
      </c>
      <c r="D17" s="37">
        <v>508</v>
      </c>
      <c r="E17" s="37">
        <v>996</v>
      </c>
      <c r="F17" s="3">
        <f t="shared" si="0"/>
        <v>4781</v>
      </c>
      <c r="G17" s="37">
        <v>69</v>
      </c>
      <c r="H17" s="37">
        <v>18</v>
      </c>
      <c r="I17" s="40">
        <v>0</v>
      </c>
      <c r="J17" s="40">
        <v>0</v>
      </c>
      <c r="K17" s="3">
        <f t="shared" si="1"/>
        <v>87</v>
      </c>
      <c r="L17" s="15">
        <f t="shared" si="2"/>
        <v>4868</v>
      </c>
    </row>
    <row r="18" spans="2:15" x14ac:dyDescent="0.25">
      <c r="B18" s="2" t="s">
        <v>15</v>
      </c>
      <c r="C18" s="36">
        <v>923</v>
      </c>
      <c r="D18" s="37">
        <v>297</v>
      </c>
      <c r="E18" s="37">
        <v>457</v>
      </c>
      <c r="F18" s="3">
        <f t="shared" si="0"/>
        <v>1677</v>
      </c>
      <c r="G18" s="37">
        <v>52</v>
      </c>
      <c r="H18" s="37">
        <v>13</v>
      </c>
      <c r="I18" s="40">
        <v>0</v>
      </c>
      <c r="J18" s="40">
        <v>8</v>
      </c>
      <c r="K18" s="3">
        <f t="shared" si="1"/>
        <v>73</v>
      </c>
      <c r="L18" s="15">
        <f t="shared" si="2"/>
        <v>1750</v>
      </c>
    </row>
    <row r="19" spans="2:15" x14ac:dyDescent="0.25">
      <c r="B19" s="2" t="s">
        <v>16</v>
      </c>
      <c r="C19" s="36">
        <v>8796</v>
      </c>
      <c r="D19" s="37">
        <v>2510</v>
      </c>
      <c r="E19" s="37">
        <v>4031</v>
      </c>
      <c r="F19" s="3">
        <f t="shared" si="0"/>
        <v>15337</v>
      </c>
      <c r="G19" s="37">
        <v>450</v>
      </c>
      <c r="H19" s="37">
        <v>56</v>
      </c>
      <c r="I19" s="40">
        <v>0</v>
      </c>
      <c r="J19" s="40">
        <v>7</v>
      </c>
      <c r="K19" s="3">
        <f t="shared" si="1"/>
        <v>513</v>
      </c>
      <c r="L19" s="15">
        <f t="shared" si="2"/>
        <v>15850</v>
      </c>
    </row>
    <row r="20" spans="2:15" x14ac:dyDescent="0.25">
      <c r="B20" s="2" t="s">
        <v>31</v>
      </c>
      <c r="C20" s="36">
        <v>242</v>
      </c>
      <c r="D20" s="37">
        <v>76</v>
      </c>
      <c r="E20" s="37">
        <v>207</v>
      </c>
      <c r="F20" s="3">
        <f t="shared" si="0"/>
        <v>525</v>
      </c>
      <c r="G20" s="37">
        <v>7</v>
      </c>
      <c r="H20" s="37">
        <v>1</v>
      </c>
      <c r="I20" s="40">
        <v>0</v>
      </c>
      <c r="J20" s="40">
        <v>0</v>
      </c>
      <c r="K20" s="3">
        <f t="shared" si="1"/>
        <v>8</v>
      </c>
      <c r="L20" s="15">
        <f t="shared" si="2"/>
        <v>533</v>
      </c>
    </row>
    <row r="21" spans="2:15" x14ac:dyDescent="0.25">
      <c r="B21" s="2" t="s">
        <v>17</v>
      </c>
      <c r="C21" s="36">
        <v>740</v>
      </c>
      <c r="D21" s="37">
        <v>106</v>
      </c>
      <c r="E21" s="37">
        <v>389</v>
      </c>
      <c r="F21" s="3">
        <f t="shared" si="0"/>
        <v>1235</v>
      </c>
      <c r="G21" s="37">
        <v>20</v>
      </c>
      <c r="H21" s="37">
        <v>4</v>
      </c>
      <c r="I21" s="40">
        <v>0</v>
      </c>
      <c r="J21" s="40">
        <v>1</v>
      </c>
      <c r="K21" s="3">
        <f t="shared" si="1"/>
        <v>25</v>
      </c>
      <c r="L21" s="15">
        <f t="shared" si="2"/>
        <v>1260</v>
      </c>
    </row>
    <row r="22" spans="2:15" x14ac:dyDescent="0.25">
      <c r="B22" s="2" t="s">
        <v>18</v>
      </c>
      <c r="C22" s="36">
        <v>4200</v>
      </c>
      <c r="D22" s="37">
        <v>640</v>
      </c>
      <c r="E22" s="37">
        <v>1861</v>
      </c>
      <c r="F22" s="3">
        <f t="shared" si="0"/>
        <v>6701</v>
      </c>
      <c r="G22" s="37">
        <v>138</v>
      </c>
      <c r="H22" s="37">
        <v>21</v>
      </c>
      <c r="I22" s="40">
        <v>0</v>
      </c>
      <c r="J22" s="40">
        <v>15</v>
      </c>
      <c r="K22" s="3">
        <f t="shared" si="1"/>
        <v>174</v>
      </c>
      <c r="L22" s="15">
        <f t="shared" si="2"/>
        <v>6875</v>
      </c>
    </row>
    <row r="23" spans="2:15" x14ac:dyDescent="0.25">
      <c r="B23" s="2" t="s">
        <v>19</v>
      </c>
      <c r="C23" s="36">
        <v>412</v>
      </c>
      <c r="D23" s="37">
        <v>71</v>
      </c>
      <c r="E23" s="37">
        <v>137</v>
      </c>
      <c r="F23" s="3">
        <f t="shared" si="0"/>
        <v>620</v>
      </c>
      <c r="G23" s="37">
        <v>11</v>
      </c>
      <c r="H23" s="37">
        <v>1</v>
      </c>
      <c r="I23" s="40">
        <v>0</v>
      </c>
      <c r="J23" s="40">
        <v>0</v>
      </c>
      <c r="K23" s="3">
        <f t="shared" si="1"/>
        <v>12</v>
      </c>
      <c r="L23" s="15">
        <f t="shared" si="2"/>
        <v>632</v>
      </c>
    </row>
    <row r="24" spans="2:15" x14ac:dyDescent="0.25">
      <c r="B24" s="2" t="s">
        <v>20</v>
      </c>
      <c r="C24" s="36">
        <v>20313</v>
      </c>
      <c r="D24" s="37">
        <v>4882</v>
      </c>
      <c r="E24" s="37">
        <v>6651</v>
      </c>
      <c r="F24" s="3">
        <f t="shared" si="0"/>
        <v>31846</v>
      </c>
      <c r="G24" s="37">
        <v>795</v>
      </c>
      <c r="H24" s="37">
        <v>140</v>
      </c>
      <c r="I24" s="40">
        <v>1</v>
      </c>
      <c r="J24" s="40">
        <v>1</v>
      </c>
      <c r="K24" s="3">
        <f t="shared" si="1"/>
        <v>937</v>
      </c>
      <c r="L24" s="15">
        <f t="shared" si="2"/>
        <v>32783</v>
      </c>
      <c r="N24" s="1"/>
    </row>
    <row r="25" spans="2:15" x14ac:dyDescent="0.25">
      <c r="B25" s="2" t="s">
        <v>21</v>
      </c>
      <c r="C25" s="36">
        <v>1508</v>
      </c>
      <c r="D25" s="37">
        <v>506</v>
      </c>
      <c r="E25" s="37">
        <v>839</v>
      </c>
      <c r="F25" s="3">
        <f t="shared" si="0"/>
        <v>2853</v>
      </c>
      <c r="G25" s="37">
        <v>45</v>
      </c>
      <c r="H25" s="37">
        <v>6</v>
      </c>
      <c r="I25" s="40">
        <v>0</v>
      </c>
      <c r="J25" s="40">
        <v>5</v>
      </c>
      <c r="K25" s="3">
        <f t="shared" si="1"/>
        <v>56</v>
      </c>
      <c r="L25" s="15">
        <f t="shared" si="2"/>
        <v>2909</v>
      </c>
    </row>
    <row r="26" spans="2:15" x14ac:dyDescent="0.25">
      <c r="B26" s="2" t="s">
        <v>22</v>
      </c>
      <c r="C26" s="36">
        <v>202</v>
      </c>
      <c r="D26" s="37">
        <v>49</v>
      </c>
      <c r="E26" s="37">
        <v>58</v>
      </c>
      <c r="F26" s="3">
        <f t="shared" si="0"/>
        <v>309</v>
      </c>
      <c r="G26" s="37">
        <v>4</v>
      </c>
      <c r="H26" s="37">
        <v>0</v>
      </c>
      <c r="I26" s="40">
        <v>0</v>
      </c>
      <c r="J26" s="40">
        <v>0</v>
      </c>
      <c r="K26" s="3">
        <f t="shared" si="1"/>
        <v>4</v>
      </c>
      <c r="L26" s="15">
        <f t="shared" si="2"/>
        <v>313</v>
      </c>
    </row>
    <row r="27" spans="2:15" x14ac:dyDescent="0.25">
      <c r="B27" s="2" t="s">
        <v>23</v>
      </c>
      <c r="C27" s="36">
        <v>2074</v>
      </c>
      <c r="D27" s="37">
        <v>289</v>
      </c>
      <c r="E27" s="37">
        <v>660</v>
      </c>
      <c r="F27" s="3">
        <f t="shared" si="0"/>
        <v>3023</v>
      </c>
      <c r="G27" s="37">
        <v>43</v>
      </c>
      <c r="H27" s="37">
        <v>4</v>
      </c>
      <c r="I27" s="40">
        <v>0</v>
      </c>
      <c r="J27" s="40">
        <v>0</v>
      </c>
      <c r="K27" s="3">
        <f t="shared" si="1"/>
        <v>47</v>
      </c>
      <c r="L27" s="15">
        <f t="shared" si="2"/>
        <v>3070</v>
      </c>
      <c r="O27" s="1"/>
    </row>
    <row r="28" spans="2:15" x14ac:dyDescent="0.25">
      <c r="B28" s="2" t="s">
        <v>32</v>
      </c>
      <c r="C28" s="36">
        <v>637</v>
      </c>
      <c r="D28" s="37">
        <v>173</v>
      </c>
      <c r="E28" s="37">
        <v>478</v>
      </c>
      <c r="F28" s="3">
        <f t="shared" si="0"/>
        <v>1288</v>
      </c>
      <c r="G28" s="37">
        <v>16</v>
      </c>
      <c r="H28" s="37">
        <v>6</v>
      </c>
      <c r="I28" s="40">
        <v>0</v>
      </c>
      <c r="J28" s="40">
        <v>1</v>
      </c>
      <c r="K28" s="3">
        <f t="shared" si="1"/>
        <v>23</v>
      </c>
      <c r="L28" s="15">
        <f t="shared" si="2"/>
        <v>1311</v>
      </c>
    </row>
    <row r="29" spans="2:15" x14ac:dyDescent="0.25">
      <c r="B29" s="2" t="s">
        <v>24</v>
      </c>
      <c r="C29" s="36">
        <v>2041</v>
      </c>
      <c r="D29" s="37">
        <v>342</v>
      </c>
      <c r="E29" s="37">
        <v>977</v>
      </c>
      <c r="F29" s="3">
        <f t="shared" si="0"/>
        <v>3360</v>
      </c>
      <c r="G29" s="37">
        <v>39</v>
      </c>
      <c r="H29" s="37">
        <v>7</v>
      </c>
      <c r="I29" s="40">
        <v>0</v>
      </c>
      <c r="J29" s="40">
        <v>2</v>
      </c>
      <c r="K29" s="3">
        <f t="shared" si="1"/>
        <v>48</v>
      </c>
      <c r="L29" s="15">
        <f t="shared" si="2"/>
        <v>3408</v>
      </c>
    </row>
    <row r="30" spans="2:15" x14ac:dyDescent="0.25">
      <c r="B30" s="2" t="s">
        <v>37</v>
      </c>
      <c r="C30" s="36">
        <v>1430</v>
      </c>
      <c r="D30" s="37">
        <v>416</v>
      </c>
      <c r="E30" s="37">
        <v>753</v>
      </c>
      <c r="F30" s="3">
        <f t="shared" si="0"/>
        <v>2599</v>
      </c>
      <c r="G30" s="37">
        <v>71</v>
      </c>
      <c r="H30" s="37">
        <v>6</v>
      </c>
      <c r="I30" s="40">
        <v>0</v>
      </c>
      <c r="J30" s="40">
        <v>0</v>
      </c>
      <c r="K30" s="3">
        <f t="shared" si="1"/>
        <v>77</v>
      </c>
      <c r="L30" s="15">
        <f t="shared" si="2"/>
        <v>2676</v>
      </c>
    </row>
    <row r="31" spans="2:15" ht="15.75" thickBot="1" x14ac:dyDescent="0.3">
      <c r="B31" s="8" t="s">
        <v>25</v>
      </c>
      <c r="C31" s="36">
        <v>497</v>
      </c>
      <c r="D31" s="37">
        <v>71</v>
      </c>
      <c r="E31" s="37">
        <v>161</v>
      </c>
      <c r="F31" s="9">
        <f t="shared" si="0"/>
        <v>729</v>
      </c>
      <c r="G31" s="37">
        <v>16</v>
      </c>
      <c r="H31" s="41">
        <v>1</v>
      </c>
      <c r="I31" s="40">
        <v>0</v>
      </c>
      <c r="J31" s="42">
        <v>1</v>
      </c>
      <c r="K31" s="9">
        <f t="shared" si="1"/>
        <v>18</v>
      </c>
      <c r="L31" s="16">
        <f t="shared" si="2"/>
        <v>747</v>
      </c>
      <c r="O31" s="1"/>
    </row>
    <row r="32" spans="2:15" ht="21" customHeight="1" thickBot="1" x14ac:dyDescent="0.3">
      <c r="B32" s="29" t="s">
        <v>26</v>
      </c>
      <c r="C32" s="34">
        <f t="shared" ref="C32:J32" si="3">SUM(C7:C31)</f>
        <v>73652</v>
      </c>
      <c r="D32" s="6">
        <f t="shared" si="3"/>
        <v>16677</v>
      </c>
      <c r="E32" s="31">
        <f t="shared" si="3"/>
        <v>28117</v>
      </c>
      <c r="F32" s="35">
        <f t="shared" si="3"/>
        <v>118446</v>
      </c>
      <c r="G32" s="30">
        <f t="shared" si="3"/>
        <v>2669</v>
      </c>
      <c r="H32" s="6">
        <f t="shared" si="3"/>
        <v>450</v>
      </c>
      <c r="I32" s="6">
        <f t="shared" si="3"/>
        <v>1</v>
      </c>
      <c r="J32" s="31">
        <f t="shared" si="3"/>
        <v>70</v>
      </c>
      <c r="K32" s="32">
        <f t="shared" si="1"/>
        <v>3190</v>
      </c>
      <c r="L32" s="33">
        <f t="shared" si="2"/>
        <v>121636</v>
      </c>
    </row>
    <row r="33" spans="2:12" ht="25.5" customHeight="1" thickBot="1" x14ac:dyDescent="0.3">
      <c r="B33" s="43" t="s">
        <v>43</v>
      </c>
      <c r="C33" s="23">
        <v>7785</v>
      </c>
      <c r="D33" s="24">
        <v>927</v>
      </c>
      <c r="E33" s="25">
        <v>2312</v>
      </c>
      <c r="F33" s="26">
        <f>SUM(C33:E33)</f>
        <v>11024</v>
      </c>
      <c r="G33" s="23">
        <v>46</v>
      </c>
      <c r="H33" s="24">
        <v>18</v>
      </c>
      <c r="I33" s="27">
        <v>0</v>
      </c>
      <c r="J33" s="25">
        <v>0</v>
      </c>
      <c r="K33" s="26">
        <f>SUM(G33:J33)</f>
        <v>64</v>
      </c>
      <c r="L33" s="28">
        <f t="shared" si="2"/>
        <v>11088</v>
      </c>
    </row>
    <row r="34" spans="2:12" ht="21.75" customHeight="1" thickBot="1" x14ac:dyDescent="0.3">
      <c r="B34" s="51" t="s">
        <v>38</v>
      </c>
      <c r="C34" s="18">
        <f t="shared" ref="C34:L34" si="4">SUM(C32:C33)</f>
        <v>81437</v>
      </c>
      <c r="D34" s="19">
        <f t="shared" si="4"/>
        <v>17604</v>
      </c>
      <c r="E34" s="20">
        <f t="shared" si="4"/>
        <v>30429</v>
      </c>
      <c r="F34" s="21">
        <f t="shared" si="4"/>
        <v>129470</v>
      </c>
      <c r="G34" s="18">
        <f t="shared" si="4"/>
        <v>2715</v>
      </c>
      <c r="H34" s="19">
        <f t="shared" si="4"/>
        <v>468</v>
      </c>
      <c r="I34" s="6">
        <f t="shared" si="4"/>
        <v>1</v>
      </c>
      <c r="J34" s="20">
        <f t="shared" si="4"/>
        <v>70</v>
      </c>
      <c r="K34" s="21">
        <f t="shared" si="4"/>
        <v>3254</v>
      </c>
      <c r="L34" s="22">
        <f t="shared" si="4"/>
        <v>132724</v>
      </c>
    </row>
    <row r="35" spans="2:12" x14ac:dyDescent="0.25">
      <c r="H35" s="4"/>
      <c r="I35" s="5"/>
      <c r="J35" s="4"/>
      <c r="K35" s="4"/>
    </row>
    <row r="36" spans="2:12" x14ac:dyDescent="0.25">
      <c r="H36" s="4"/>
      <c r="I36" s="5"/>
      <c r="J36" s="4"/>
      <c r="K36" s="4"/>
    </row>
    <row r="37" spans="2:12" x14ac:dyDescent="0.25">
      <c r="H37" s="4"/>
      <c r="I37" s="5"/>
      <c r="J37" s="4"/>
      <c r="K37" s="4"/>
    </row>
    <row r="38" spans="2:12" x14ac:dyDescent="0.25">
      <c r="H38" s="4"/>
      <c r="I38" s="5"/>
      <c r="J38" s="4"/>
      <c r="K38" s="4"/>
    </row>
    <row r="39" spans="2:12" x14ac:dyDescent="0.25">
      <c r="H39" s="4"/>
      <c r="I39" s="5"/>
      <c r="J39" s="4"/>
      <c r="K39" s="4"/>
    </row>
    <row r="40" spans="2:12" x14ac:dyDescent="0.25">
      <c r="H40" s="7"/>
      <c r="I40" s="5"/>
      <c r="J40" s="4"/>
      <c r="K40" s="4"/>
    </row>
    <row r="41" spans="2:12" x14ac:dyDescent="0.25">
      <c r="H41" s="7"/>
      <c r="I41" s="5"/>
      <c r="J41" s="4"/>
      <c r="K41" s="4"/>
    </row>
    <row r="42" spans="2:12" x14ac:dyDescent="0.25">
      <c r="H42" s="7"/>
      <c r="I42" s="5"/>
      <c r="J42" s="4"/>
      <c r="K42" s="4"/>
    </row>
    <row r="43" spans="2:12" x14ac:dyDescent="0.25">
      <c r="H43" s="7"/>
      <c r="I43" s="5"/>
      <c r="J43" s="4"/>
      <c r="K43" s="4"/>
    </row>
    <row r="44" spans="2:12" x14ac:dyDescent="0.25">
      <c r="H44" s="7"/>
      <c r="I44" s="4"/>
      <c r="J44" s="4"/>
      <c r="K44" s="4"/>
    </row>
    <row r="45" spans="2:12" x14ac:dyDescent="0.25">
      <c r="H45" s="7"/>
      <c r="I45" s="4"/>
      <c r="J45" s="4"/>
      <c r="K45" s="4"/>
    </row>
    <row r="46" spans="2:12" x14ac:dyDescent="0.25">
      <c r="H46" s="7"/>
    </row>
    <row r="47" spans="2:12" x14ac:dyDescent="0.25">
      <c r="H47" s="7"/>
    </row>
    <row r="48" spans="2:12" x14ac:dyDescent="0.25">
      <c r="H48" s="7"/>
    </row>
    <row r="49" spans="8:8" x14ac:dyDescent="0.25">
      <c r="H49" s="7"/>
    </row>
    <row r="50" spans="8:8" x14ac:dyDescent="0.25">
      <c r="H50" s="7"/>
    </row>
    <row r="51" spans="8:8" x14ac:dyDescent="0.25">
      <c r="H51" s="7"/>
    </row>
    <row r="52" spans="8:8" x14ac:dyDescent="0.25">
      <c r="H52" s="7"/>
    </row>
    <row r="53" spans="8:8" x14ac:dyDescent="0.25">
      <c r="H53" s="7"/>
    </row>
    <row r="54" spans="8:8" x14ac:dyDescent="0.25">
      <c r="H54" s="7"/>
    </row>
    <row r="55" spans="8:8" x14ac:dyDescent="0.25">
      <c r="H55" s="7"/>
    </row>
    <row r="56" spans="8:8" x14ac:dyDescent="0.25">
      <c r="H56" s="7"/>
    </row>
    <row r="57" spans="8:8" x14ac:dyDescent="0.25">
      <c r="H57" s="7"/>
    </row>
    <row r="58" spans="8:8" x14ac:dyDescent="0.25">
      <c r="H58" s="7"/>
    </row>
    <row r="59" spans="8:8" x14ac:dyDescent="0.25">
      <c r="H59" s="7"/>
    </row>
    <row r="60" spans="8:8" x14ac:dyDescent="0.25">
      <c r="H60" s="7"/>
    </row>
    <row r="61" spans="8:8" x14ac:dyDescent="0.25">
      <c r="H61" s="7"/>
    </row>
    <row r="62" spans="8:8" x14ac:dyDescent="0.25">
      <c r="H62" s="7"/>
    </row>
    <row r="63" spans="8:8" x14ac:dyDescent="0.25">
      <c r="H63" s="7"/>
    </row>
    <row r="64" spans="8:8" x14ac:dyDescent="0.25">
      <c r="H64" s="7"/>
    </row>
  </sheetData>
  <mergeCells count="5">
    <mergeCell ref="B3:L3"/>
    <mergeCell ref="B5:B6"/>
    <mergeCell ref="C5:F5"/>
    <mergeCell ref="G5:K5"/>
    <mergeCell ref="L5:L6"/>
  </mergeCells>
  <pageMargins left="0.7" right="0.7" top="0" bottom="0" header="0.3" footer="0.3"/>
  <pageSetup orientation="landscape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64"/>
  <sheetViews>
    <sheetView tabSelected="1" workbookViewId="0">
      <selection activeCell="X23" sqref="X23"/>
    </sheetView>
  </sheetViews>
  <sheetFormatPr defaultRowHeight="15" x14ac:dyDescent="0.25"/>
  <cols>
    <col min="1" max="1" width="5.7109375" customWidth="1"/>
    <col min="2" max="2" width="13" customWidth="1"/>
    <col min="3" max="8" width="9.85546875" customWidth="1"/>
    <col min="9" max="9" width="10.42578125" customWidth="1"/>
    <col min="10" max="10" width="12.85546875" customWidth="1"/>
    <col min="11" max="11" width="10.42578125" customWidth="1"/>
    <col min="12" max="12" width="10" customWidth="1"/>
  </cols>
  <sheetData>
    <row r="3" spans="2:15" ht="15.75" x14ac:dyDescent="0.25">
      <c r="B3" s="52" t="s">
        <v>47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2:15" ht="15.75" thickBot="1" x14ac:dyDescent="0.3">
      <c r="C4" s="1"/>
      <c r="D4" s="1"/>
      <c r="E4" s="1"/>
      <c r="F4" s="1"/>
    </row>
    <row r="5" spans="2:15" ht="18.75" customHeight="1" thickBot="1" x14ac:dyDescent="0.3">
      <c r="B5" s="54" t="s">
        <v>27</v>
      </c>
      <c r="C5" s="56" t="s">
        <v>5</v>
      </c>
      <c r="D5" s="57"/>
      <c r="E5" s="57"/>
      <c r="F5" s="58"/>
      <c r="G5" s="56" t="s">
        <v>29</v>
      </c>
      <c r="H5" s="57"/>
      <c r="I5" s="57"/>
      <c r="J5" s="57"/>
      <c r="K5" s="58"/>
      <c r="L5" s="59" t="s">
        <v>26</v>
      </c>
    </row>
    <row r="6" spans="2:15" ht="42" customHeight="1" thickBot="1" x14ac:dyDescent="0.3">
      <c r="B6" s="55"/>
      <c r="C6" s="10" t="s">
        <v>1</v>
      </c>
      <c r="D6" s="11" t="s">
        <v>2</v>
      </c>
      <c r="E6" s="44" t="s">
        <v>3</v>
      </c>
      <c r="F6" s="45" t="s">
        <v>4</v>
      </c>
      <c r="G6" s="10" t="s">
        <v>33</v>
      </c>
      <c r="H6" s="11" t="s">
        <v>34</v>
      </c>
      <c r="I6" s="11" t="s">
        <v>28</v>
      </c>
      <c r="J6" s="44" t="s">
        <v>35</v>
      </c>
      <c r="K6" s="45" t="s">
        <v>36</v>
      </c>
      <c r="L6" s="60"/>
    </row>
    <row r="7" spans="2:15" x14ac:dyDescent="0.25">
      <c r="B7" s="12" t="s">
        <v>0</v>
      </c>
      <c r="C7" s="39">
        <v>484</v>
      </c>
      <c r="D7" s="38">
        <v>120</v>
      </c>
      <c r="E7" s="38">
        <v>211</v>
      </c>
      <c r="F7" s="13">
        <f>C7+D7+E7</f>
        <v>815</v>
      </c>
      <c r="G7" s="74">
        <v>16</v>
      </c>
      <c r="H7" s="73">
        <v>2</v>
      </c>
      <c r="I7" s="69">
        <v>0</v>
      </c>
      <c r="J7" s="69">
        <v>1</v>
      </c>
      <c r="K7" s="13">
        <f>G7+H7+I7+J7</f>
        <v>19</v>
      </c>
      <c r="L7" s="14">
        <f>F7+K7</f>
        <v>834</v>
      </c>
      <c r="O7" s="1"/>
    </row>
    <row r="8" spans="2:15" x14ac:dyDescent="0.25">
      <c r="B8" s="2" t="s">
        <v>6</v>
      </c>
      <c r="C8" s="36">
        <v>5178</v>
      </c>
      <c r="D8" s="37">
        <v>987</v>
      </c>
      <c r="E8" s="37">
        <v>1924</v>
      </c>
      <c r="F8" s="3">
        <f>C8+D8+E8</f>
        <v>8089</v>
      </c>
      <c r="G8" s="72">
        <v>203</v>
      </c>
      <c r="H8" s="71">
        <v>17</v>
      </c>
      <c r="I8" s="69">
        <v>0</v>
      </c>
      <c r="J8" s="69">
        <v>3</v>
      </c>
      <c r="K8" s="3">
        <f>G8+H8+I8+J8</f>
        <v>223</v>
      </c>
      <c r="L8" s="15">
        <f>F8+K8</f>
        <v>8312</v>
      </c>
    </row>
    <row r="9" spans="2:15" x14ac:dyDescent="0.25">
      <c r="B9" s="2" t="s">
        <v>7</v>
      </c>
      <c r="C9" s="36">
        <v>2994</v>
      </c>
      <c r="D9" s="37">
        <v>758</v>
      </c>
      <c r="E9" s="37">
        <v>1406</v>
      </c>
      <c r="F9" s="3">
        <f>C9+D9+E9</f>
        <v>5158</v>
      </c>
      <c r="G9" s="71">
        <v>125</v>
      </c>
      <c r="H9" s="71">
        <v>17</v>
      </c>
      <c r="I9" s="69">
        <v>0</v>
      </c>
      <c r="J9" s="69">
        <v>12</v>
      </c>
      <c r="K9" s="3">
        <f>G9+H9+I9+J9</f>
        <v>154</v>
      </c>
      <c r="L9" s="15">
        <f>F9+K9</f>
        <v>5312</v>
      </c>
      <c r="O9" s="1"/>
    </row>
    <row r="10" spans="2:15" x14ac:dyDescent="0.25">
      <c r="B10" s="2" t="s">
        <v>8</v>
      </c>
      <c r="C10" s="36">
        <v>4639</v>
      </c>
      <c r="D10" s="37">
        <v>1237</v>
      </c>
      <c r="E10" s="37">
        <v>1870</v>
      </c>
      <c r="F10" s="3">
        <f>C10+D10+E10</f>
        <v>7746</v>
      </c>
      <c r="G10" s="71">
        <v>147</v>
      </c>
      <c r="H10" s="71">
        <v>48</v>
      </c>
      <c r="I10" s="69">
        <v>0</v>
      </c>
      <c r="J10" s="69">
        <v>4</v>
      </c>
      <c r="K10" s="3">
        <f>G10+H10+I10+J10</f>
        <v>199</v>
      </c>
      <c r="L10" s="15">
        <f>F10+K10</f>
        <v>7945</v>
      </c>
    </row>
    <row r="11" spans="2:15" x14ac:dyDescent="0.25">
      <c r="B11" s="2" t="s">
        <v>9</v>
      </c>
      <c r="C11" s="36">
        <v>2535</v>
      </c>
      <c r="D11" s="37">
        <v>386</v>
      </c>
      <c r="E11" s="37">
        <v>634</v>
      </c>
      <c r="F11" s="3">
        <f>C11+D11+E11</f>
        <v>3555</v>
      </c>
      <c r="G11" s="71">
        <v>47</v>
      </c>
      <c r="H11" s="71">
        <v>10</v>
      </c>
      <c r="I11" s="69">
        <v>0</v>
      </c>
      <c r="J11" s="69">
        <v>0</v>
      </c>
      <c r="K11" s="3">
        <f>G11+H11+I11+J11</f>
        <v>57</v>
      </c>
      <c r="L11" s="15">
        <f>F11+K11</f>
        <v>3612</v>
      </c>
      <c r="O11" s="1"/>
    </row>
    <row r="12" spans="2:15" x14ac:dyDescent="0.25">
      <c r="B12" s="2" t="s">
        <v>10</v>
      </c>
      <c r="C12" s="36">
        <v>2494</v>
      </c>
      <c r="D12" s="37">
        <v>684</v>
      </c>
      <c r="E12" s="37">
        <v>751</v>
      </c>
      <c r="F12" s="3">
        <f>C12+D12+E12</f>
        <v>3929</v>
      </c>
      <c r="G12" s="71">
        <v>102</v>
      </c>
      <c r="H12" s="71">
        <v>23</v>
      </c>
      <c r="I12" s="69">
        <v>0</v>
      </c>
      <c r="J12" s="69">
        <v>2</v>
      </c>
      <c r="K12" s="3">
        <f>G12+H12+I12+J12</f>
        <v>127</v>
      </c>
      <c r="L12" s="15">
        <f>F12+K12</f>
        <v>4056</v>
      </c>
    </row>
    <row r="13" spans="2:15" x14ac:dyDescent="0.25">
      <c r="B13" s="2" t="s">
        <v>11</v>
      </c>
      <c r="C13" s="36">
        <v>2052</v>
      </c>
      <c r="D13" s="37">
        <v>609</v>
      </c>
      <c r="E13" s="37">
        <v>842</v>
      </c>
      <c r="F13" s="3">
        <f>C13+D13+E13</f>
        <v>3503</v>
      </c>
      <c r="G13" s="71">
        <v>82</v>
      </c>
      <c r="H13" s="71">
        <v>16</v>
      </c>
      <c r="I13" s="69">
        <v>0</v>
      </c>
      <c r="J13" s="69">
        <v>4</v>
      </c>
      <c r="K13" s="3">
        <f>G13+H13+I13+J13</f>
        <v>102</v>
      </c>
      <c r="L13" s="15">
        <f>F13+K13</f>
        <v>3605</v>
      </c>
      <c r="O13" s="1"/>
    </row>
    <row r="14" spans="2:15" x14ac:dyDescent="0.25">
      <c r="B14" s="2" t="s">
        <v>30</v>
      </c>
      <c r="C14" s="36">
        <v>205</v>
      </c>
      <c r="D14" s="37">
        <v>23</v>
      </c>
      <c r="E14" s="37">
        <v>159</v>
      </c>
      <c r="F14" s="3">
        <f>C14+D14+E14</f>
        <v>387</v>
      </c>
      <c r="G14" s="71">
        <v>4</v>
      </c>
      <c r="H14" s="71">
        <v>2</v>
      </c>
      <c r="I14" s="69">
        <v>0</v>
      </c>
      <c r="J14" s="69">
        <v>0</v>
      </c>
      <c r="K14" s="3">
        <f>G14+H14+I14+J14</f>
        <v>6</v>
      </c>
      <c r="L14" s="15">
        <f>F14+K14</f>
        <v>393</v>
      </c>
    </row>
    <row r="15" spans="2:15" x14ac:dyDescent="0.25">
      <c r="B15" s="2" t="s">
        <v>12</v>
      </c>
      <c r="C15" s="36">
        <v>4991</v>
      </c>
      <c r="D15" s="37">
        <v>724</v>
      </c>
      <c r="E15" s="37">
        <v>1259</v>
      </c>
      <c r="F15" s="3">
        <f>C15+D15+E15</f>
        <v>6974</v>
      </c>
      <c r="G15" s="71">
        <v>128</v>
      </c>
      <c r="H15" s="71">
        <v>21</v>
      </c>
      <c r="I15" s="69">
        <v>0</v>
      </c>
      <c r="J15" s="69">
        <v>2</v>
      </c>
      <c r="K15" s="3">
        <f>G15+H15+I15+J15</f>
        <v>151</v>
      </c>
      <c r="L15" s="15">
        <f>F15+K15</f>
        <v>7125</v>
      </c>
    </row>
    <row r="16" spans="2:15" x14ac:dyDescent="0.25">
      <c r="B16" s="2" t="s">
        <v>13</v>
      </c>
      <c r="C16" s="36">
        <v>821</v>
      </c>
      <c r="D16" s="37">
        <v>199</v>
      </c>
      <c r="E16" s="37">
        <v>389</v>
      </c>
      <c r="F16" s="3">
        <f>C16+D16+E16</f>
        <v>1409</v>
      </c>
      <c r="G16" s="71">
        <v>37</v>
      </c>
      <c r="H16" s="71">
        <v>10</v>
      </c>
      <c r="I16" s="69">
        <v>0</v>
      </c>
      <c r="J16" s="69">
        <v>1</v>
      </c>
      <c r="K16" s="3">
        <f>G16+H16+I16+J16</f>
        <v>48</v>
      </c>
      <c r="L16" s="15">
        <f>F16+K16</f>
        <v>1457</v>
      </c>
    </row>
    <row r="17" spans="2:15" x14ac:dyDescent="0.25">
      <c r="B17" s="2" t="s">
        <v>14</v>
      </c>
      <c r="C17" s="36">
        <v>3270</v>
      </c>
      <c r="D17" s="37">
        <v>503</v>
      </c>
      <c r="E17" s="37">
        <v>993</v>
      </c>
      <c r="F17" s="3">
        <f>C17+D17+E17</f>
        <v>4766</v>
      </c>
      <c r="G17" s="71">
        <v>69</v>
      </c>
      <c r="H17" s="71">
        <v>18</v>
      </c>
      <c r="I17" s="69">
        <v>0</v>
      </c>
      <c r="J17" s="69">
        <v>0</v>
      </c>
      <c r="K17" s="3">
        <f>G17+H17+I17+J17</f>
        <v>87</v>
      </c>
      <c r="L17" s="15">
        <f>F17+K17</f>
        <v>4853</v>
      </c>
    </row>
    <row r="18" spans="2:15" x14ac:dyDescent="0.25">
      <c r="B18" s="2" t="s">
        <v>15</v>
      </c>
      <c r="C18" s="36">
        <v>925</v>
      </c>
      <c r="D18" s="37">
        <v>297</v>
      </c>
      <c r="E18" s="37">
        <v>458</v>
      </c>
      <c r="F18" s="3">
        <f>C18+D18+E18</f>
        <v>1680</v>
      </c>
      <c r="G18" s="71">
        <v>52</v>
      </c>
      <c r="H18" s="71">
        <v>13</v>
      </c>
      <c r="I18" s="69">
        <v>0</v>
      </c>
      <c r="J18" s="69">
        <v>8</v>
      </c>
      <c r="K18" s="3">
        <f>G18+H18+I18+J18</f>
        <v>73</v>
      </c>
      <c r="L18" s="15">
        <f>F18+K18</f>
        <v>1753</v>
      </c>
    </row>
    <row r="19" spans="2:15" x14ac:dyDescent="0.25">
      <c r="B19" s="2" t="s">
        <v>16</v>
      </c>
      <c r="C19" s="36">
        <v>8801</v>
      </c>
      <c r="D19" s="37">
        <v>2506</v>
      </c>
      <c r="E19" s="37">
        <v>4021</v>
      </c>
      <c r="F19" s="3">
        <f>C19+D19+E19</f>
        <v>15328</v>
      </c>
      <c r="G19" s="71">
        <v>448</v>
      </c>
      <c r="H19" s="71">
        <v>56</v>
      </c>
      <c r="I19" s="69">
        <v>0</v>
      </c>
      <c r="J19" s="69">
        <v>7</v>
      </c>
      <c r="K19" s="3">
        <f>G19+H19+I19+J19</f>
        <v>511</v>
      </c>
      <c r="L19" s="15">
        <f>F19+K19</f>
        <v>15839</v>
      </c>
    </row>
    <row r="20" spans="2:15" x14ac:dyDescent="0.25">
      <c r="B20" s="2" t="s">
        <v>31</v>
      </c>
      <c r="C20" s="36">
        <v>243</v>
      </c>
      <c r="D20" s="37">
        <v>76</v>
      </c>
      <c r="E20" s="37">
        <v>207</v>
      </c>
      <c r="F20" s="3">
        <f>C20+D20+E20</f>
        <v>526</v>
      </c>
      <c r="G20" s="71">
        <v>7</v>
      </c>
      <c r="H20" s="71">
        <v>1</v>
      </c>
      <c r="I20" s="69">
        <v>0</v>
      </c>
      <c r="J20" s="69">
        <v>0</v>
      </c>
      <c r="K20" s="3">
        <f>G20+H20+I20+J20</f>
        <v>8</v>
      </c>
      <c r="L20" s="15">
        <f>F20+K20</f>
        <v>534</v>
      </c>
    </row>
    <row r="21" spans="2:15" x14ac:dyDescent="0.25">
      <c r="B21" s="2" t="s">
        <v>17</v>
      </c>
      <c r="C21" s="36">
        <v>746</v>
      </c>
      <c r="D21" s="37">
        <v>106</v>
      </c>
      <c r="E21" s="37">
        <v>386</v>
      </c>
      <c r="F21" s="3">
        <f>C21+D21+E21</f>
        <v>1238</v>
      </c>
      <c r="G21" s="71">
        <v>20</v>
      </c>
      <c r="H21" s="71">
        <v>4</v>
      </c>
      <c r="I21" s="69">
        <v>0</v>
      </c>
      <c r="J21" s="69">
        <v>1</v>
      </c>
      <c r="K21" s="3">
        <f>G21+H21+I21+J21</f>
        <v>25</v>
      </c>
      <c r="L21" s="15">
        <f>F21+K21</f>
        <v>1263</v>
      </c>
    </row>
    <row r="22" spans="2:15" x14ac:dyDescent="0.25">
      <c r="B22" s="2" t="s">
        <v>18</v>
      </c>
      <c r="C22" s="36">
        <v>4186</v>
      </c>
      <c r="D22" s="37">
        <v>639</v>
      </c>
      <c r="E22" s="37">
        <v>1853</v>
      </c>
      <c r="F22" s="3">
        <f>C22+D22+E22</f>
        <v>6678</v>
      </c>
      <c r="G22" s="71">
        <v>137</v>
      </c>
      <c r="H22" s="71">
        <v>21</v>
      </c>
      <c r="I22" s="69">
        <v>0</v>
      </c>
      <c r="J22" s="69">
        <v>15</v>
      </c>
      <c r="K22" s="3">
        <f>G22+H22+I22+J22</f>
        <v>173</v>
      </c>
      <c r="L22" s="15">
        <f>F22+K22</f>
        <v>6851</v>
      </c>
    </row>
    <row r="23" spans="2:15" x14ac:dyDescent="0.25">
      <c r="B23" s="2" t="s">
        <v>19</v>
      </c>
      <c r="C23" s="36">
        <v>413</v>
      </c>
      <c r="D23" s="37">
        <v>71</v>
      </c>
      <c r="E23" s="37">
        <v>138</v>
      </c>
      <c r="F23" s="3">
        <f>C23+D23+E23</f>
        <v>622</v>
      </c>
      <c r="G23" s="71">
        <v>11</v>
      </c>
      <c r="H23" s="71">
        <v>1</v>
      </c>
      <c r="I23" s="69">
        <v>0</v>
      </c>
      <c r="J23" s="69">
        <v>0</v>
      </c>
      <c r="K23" s="3">
        <f>G23+H23+I23+J23</f>
        <v>12</v>
      </c>
      <c r="L23" s="15">
        <f>F23+K23</f>
        <v>634</v>
      </c>
    </row>
    <row r="24" spans="2:15" x14ac:dyDescent="0.25">
      <c r="B24" s="2" t="s">
        <v>20</v>
      </c>
      <c r="C24" s="36">
        <v>20273</v>
      </c>
      <c r="D24" s="37">
        <v>4846</v>
      </c>
      <c r="E24" s="37">
        <v>6635</v>
      </c>
      <c r="F24" s="3">
        <f>C24+D24+E24</f>
        <v>31754</v>
      </c>
      <c r="G24" s="71">
        <v>790</v>
      </c>
      <c r="H24" s="71">
        <v>138</v>
      </c>
      <c r="I24" s="69">
        <v>1</v>
      </c>
      <c r="J24" s="69">
        <v>1</v>
      </c>
      <c r="K24" s="3">
        <f>G24+H24+I24+J24</f>
        <v>930</v>
      </c>
      <c r="L24" s="15">
        <f>F24+K24</f>
        <v>32684</v>
      </c>
      <c r="N24" s="1"/>
    </row>
    <row r="25" spans="2:15" x14ac:dyDescent="0.25">
      <c r="B25" s="2" t="s">
        <v>21</v>
      </c>
      <c r="C25" s="36">
        <v>1512</v>
      </c>
      <c r="D25" s="37">
        <v>508</v>
      </c>
      <c r="E25" s="37">
        <v>839</v>
      </c>
      <c r="F25" s="3">
        <f>C25+D25+E25</f>
        <v>2859</v>
      </c>
      <c r="G25" s="71">
        <v>45</v>
      </c>
      <c r="H25" s="71">
        <v>6</v>
      </c>
      <c r="I25" s="69">
        <v>0</v>
      </c>
      <c r="J25" s="69">
        <v>5</v>
      </c>
      <c r="K25" s="3">
        <f>G25+H25+I25+J25</f>
        <v>56</v>
      </c>
      <c r="L25" s="15">
        <f>F25+K25</f>
        <v>2915</v>
      </c>
    </row>
    <row r="26" spans="2:15" x14ac:dyDescent="0.25">
      <c r="B26" s="2" t="s">
        <v>22</v>
      </c>
      <c r="C26" s="36">
        <v>202</v>
      </c>
      <c r="D26" s="37">
        <v>49</v>
      </c>
      <c r="E26" s="37">
        <v>59</v>
      </c>
      <c r="F26" s="3">
        <f>C26+D26+E26</f>
        <v>310</v>
      </c>
      <c r="G26" s="71">
        <v>4</v>
      </c>
      <c r="H26" s="71">
        <v>0</v>
      </c>
      <c r="I26" s="69">
        <v>0</v>
      </c>
      <c r="J26" s="69">
        <v>0</v>
      </c>
      <c r="K26" s="3">
        <f>G26+H26+I26+J26</f>
        <v>4</v>
      </c>
      <c r="L26" s="15">
        <f>F26+K26</f>
        <v>314</v>
      </c>
    </row>
    <row r="27" spans="2:15" x14ac:dyDescent="0.25">
      <c r="B27" s="2" t="s">
        <v>23</v>
      </c>
      <c r="C27" s="36">
        <v>2077</v>
      </c>
      <c r="D27" s="37">
        <v>289</v>
      </c>
      <c r="E27" s="37">
        <v>658</v>
      </c>
      <c r="F27" s="3">
        <f>C27+D27+E27</f>
        <v>3024</v>
      </c>
      <c r="G27" s="71">
        <v>43</v>
      </c>
      <c r="H27" s="71">
        <v>4</v>
      </c>
      <c r="I27" s="69">
        <v>0</v>
      </c>
      <c r="J27" s="69">
        <v>0</v>
      </c>
      <c r="K27" s="3">
        <f>G27+H27+I27+J27</f>
        <v>47</v>
      </c>
      <c r="L27" s="15">
        <f>F27+K27</f>
        <v>3071</v>
      </c>
      <c r="O27" s="1"/>
    </row>
    <row r="28" spans="2:15" x14ac:dyDescent="0.25">
      <c r="B28" s="2" t="s">
        <v>32</v>
      </c>
      <c r="C28" s="36">
        <v>638</v>
      </c>
      <c r="D28" s="37">
        <v>173</v>
      </c>
      <c r="E28" s="37">
        <v>478</v>
      </c>
      <c r="F28" s="3">
        <f>C28+D28+E28</f>
        <v>1289</v>
      </c>
      <c r="G28" s="71">
        <v>16</v>
      </c>
      <c r="H28" s="71">
        <v>6</v>
      </c>
      <c r="I28" s="69">
        <v>0</v>
      </c>
      <c r="J28" s="69">
        <v>1</v>
      </c>
      <c r="K28" s="3">
        <f>G28+H28+I28+J28</f>
        <v>23</v>
      </c>
      <c r="L28" s="15">
        <f>F28+K28</f>
        <v>1312</v>
      </c>
    </row>
    <row r="29" spans="2:15" x14ac:dyDescent="0.25">
      <c r="B29" s="2" t="s">
        <v>24</v>
      </c>
      <c r="C29" s="36">
        <v>2049</v>
      </c>
      <c r="D29" s="37">
        <v>339</v>
      </c>
      <c r="E29" s="37">
        <v>977</v>
      </c>
      <c r="F29" s="3">
        <f>C29+D29+E29</f>
        <v>3365</v>
      </c>
      <c r="G29" s="71">
        <v>39</v>
      </c>
      <c r="H29" s="71">
        <v>7</v>
      </c>
      <c r="I29" s="69">
        <v>0</v>
      </c>
      <c r="J29" s="69">
        <v>2</v>
      </c>
      <c r="K29" s="3">
        <f>G29+H29+I29+J29</f>
        <v>48</v>
      </c>
      <c r="L29" s="15">
        <f>F29+K29</f>
        <v>3413</v>
      </c>
    </row>
    <row r="30" spans="2:15" x14ac:dyDescent="0.25">
      <c r="B30" s="2" t="s">
        <v>37</v>
      </c>
      <c r="C30" s="36">
        <v>1426</v>
      </c>
      <c r="D30" s="37">
        <v>417</v>
      </c>
      <c r="E30" s="37">
        <v>748</v>
      </c>
      <c r="F30" s="3">
        <f>C30+D30+E30</f>
        <v>2591</v>
      </c>
      <c r="G30" s="71">
        <v>71</v>
      </c>
      <c r="H30" s="71">
        <v>6</v>
      </c>
      <c r="I30" s="69">
        <v>0</v>
      </c>
      <c r="J30" s="69">
        <v>0</v>
      </c>
      <c r="K30" s="3">
        <f>G30+H30+I30+J30</f>
        <v>77</v>
      </c>
      <c r="L30" s="15">
        <f>F30+K30</f>
        <v>2668</v>
      </c>
    </row>
    <row r="31" spans="2:15" ht="15.75" thickBot="1" x14ac:dyDescent="0.3">
      <c r="B31" s="8" t="s">
        <v>25</v>
      </c>
      <c r="C31" s="36">
        <v>496</v>
      </c>
      <c r="D31" s="37">
        <v>72</v>
      </c>
      <c r="E31" s="37">
        <v>160</v>
      </c>
      <c r="F31" s="9">
        <f>C31+D31+E31</f>
        <v>728</v>
      </c>
      <c r="G31" s="71">
        <v>16</v>
      </c>
      <c r="H31" s="70">
        <v>1</v>
      </c>
      <c r="I31" s="69">
        <v>0</v>
      </c>
      <c r="J31" s="68">
        <v>1</v>
      </c>
      <c r="K31" s="9">
        <f>G31+H31+I31+J31</f>
        <v>18</v>
      </c>
      <c r="L31" s="16">
        <f>F31+K31</f>
        <v>746</v>
      </c>
      <c r="O31" s="1"/>
    </row>
    <row r="32" spans="2:15" ht="21" customHeight="1" thickBot="1" x14ac:dyDescent="0.3">
      <c r="B32" s="29" t="s">
        <v>26</v>
      </c>
      <c r="C32" s="34">
        <f>SUM(C7:C31)</f>
        <v>73650</v>
      </c>
      <c r="D32" s="6">
        <f>SUM(D7:D31)</f>
        <v>16618</v>
      </c>
      <c r="E32" s="31">
        <f>SUM(E7:E31)</f>
        <v>28055</v>
      </c>
      <c r="F32" s="35">
        <f>SUM(F7:F31)</f>
        <v>118323</v>
      </c>
      <c r="G32" s="67">
        <f>SUM(G7:G31)</f>
        <v>2659</v>
      </c>
      <c r="H32" s="66">
        <f>SUM(H7:H31)</f>
        <v>448</v>
      </c>
      <c r="I32" s="66">
        <f>SUM(I7:I31)</f>
        <v>1</v>
      </c>
      <c r="J32" s="65">
        <f>SUM(J7:J31)</f>
        <v>70</v>
      </c>
      <c r="K32" s="32">
        <f>G32+H32+I32+J32</f>
        <v>3178</v>
      </c>
      <c r="L32" s="33">
        <f>F32+K32</f>
        <v>121501</v>
      </c>
    </row>
    <row r="33" spans="2:12" ht="25.5" customHeight="1" thickBot="1" x14ac:dyDescent="0.3">
      <c r="B33" s="43" t="s">
        <v>43</v>
      </c>
      <c r="C33" s="23">
        <v>7745</v>
      </c>
      <c r="D33" s="24">
        <v>923</v>
      </c>
      <c r="E33" s="25">
        <v>2291</v>
      </c>
      <c r="F33" s="26">
        <f>SUM(C33:E33)</f>
        <v>10959</v>
      </c>
      <c r="G33" s="64">
        <v>46</v>
      </c>
      <c r="H33" s="63">
        <v>18</v>
      </c>
      <c r="I33" s="62">
        <v>0</v>
      </c>
      <c r="J33" s="61">
        <v>0</v>
      </c>
      <c r="K33" s="26">
        <f>SUM(G33:J33)</f>
        <v>64</v>
      </c>
      <c r="L33" s="28">
        <f>F33+K33</f>
        <v>11023</v>
      </c>
    </row>
    <row r="34" spans="2:12" ht="21.75" customHeight="1" thickBot="1" x14ac:dyDescent="0.3">
      <c r="B34" s="51" t="s">
        <v>38</v>
      </c>
      <c r="C34" s="18">
        <f>SUM(C32:C33)</f>
        <v>81395</v>
      </c>
      <c r="D34" s="19">
        <f>SUM(D32:D33)</f>
        <v>17541</v>
      </c>
      <c r="E34" s="20">
        <f>SUM(E32:E33)</f>
        <v>30346</v>
      </c>
      <c r="F34" s="21">
        <f>SUM(F32:F33)</f>
        <v>129282</v>
      </c>
      <c r="G34" s="18">
        <f>SUM(G32:G33)</f>
        <v>2705</v>
      </c>
      <c r="H34" s="19">
        <f>SUM(H32:H33)</f>
        <v>466</v>
      </c>
      <c r="I34" s="6">
        <f>SUM(I32:I33)</f>
        <v>1</v>
      </c>
      <c r="J34" s="20">
        <f>SUM(J32:J33)</f>
        <v>70</v>
      </c>
      <c r="K34" s="21">
        <f>SUM(K32:K33)</f>
        <v>3242</v>
      </c>
      <c r="L34" s="22">
        <f>SUM(L32:L33)</f>
        <v>132524</v>
      </c>
    </row>
    <row r="35" spans="2:12" x14ac:dyDescent="0.25">
      <c r="H35" s="4"/>
      <c r="I35" s="5"/>
      <c r="J35" s="4"/>
      <c r="K35" s="4"/>
    </row>
    <row r="36" spans="2:12" x14ac:dyDescent="0.25">
      <c r="H36" s="4"/>
      <c r="I36" s="5"/>
      <c r="J36" s="4"/>
      <c r="K36" s="4"/>
    </row>
    <row r="37" spans="2:12" x14ac:dyDescent="0.25">
      <c r="H37" s="4"/>
      <c r="I37" s="5"/>
      <c r="J37" s="4"/>
      <c r="K37" s="4"/>
    </row>
    <row r="38" spans="2:12" x14ac:dyDescent="0.25">
      <c r="H38" s="4"/>
      <c r="I38" s="5"/>
      <c r="J38" s="4"/>
      <c r="K38" s="4"/>
    </row>
    <row r="39" spans="2:12" x14ac:dyDescent="0.25">
      <c r="H39" s="4"/>
      <c r="I39" s="5"/>
      <c r="J39" s="4"/>
      <c r="K39" s="4"/>
    </row>
    <row r="40" spans="2:12" x14ac:dyDescent="0.25">
      <c r="H40" s="7"/>
      <c r="I40" s="5"/>
      <c r="J40" s="4"/>
      <c r="K40" s="4"/>
    </row>
    <row r="41" spans="2:12" x14ac:dyDescent="0.25">
      <c r="H41" s="7"/>
      <c r="I41" s="5"/>
      <c r="J41" s="4"/>
      <c r="K41" s="4"/>
    </row>
    <row r="42" spans="2:12" x14ac:dyDescent="0.25">
      <c r="H42" s="7"/>
      <c r="I42" s="5"/>
      <c r="J42" s="4"/>
      <c r="K42" s="4"/>
    </row>
    <row r="43" spans="2:12" x14ac:dyDescent="0.25">
      <c r="H43" s="7"/>
      <c r="I43" s="5"/>
      <c r="J43" s="4"/>
      <c r="K43" s="4"/>
    </row>
    <row r="44" spans="2:12" x14ac:dyDescent="0.25">
      <c r="H44" s="7"/>
      <c r="I44" s="4"/>
      <c r="J44" s="4"/>
      <c r="K44" s="4"/>
    </row>
    <row r="45" spans="2:12" x14ac:dyDescent="0.25">
      <c r="H45" s="7"/>
      <c r="I45" s="4"/>
      <c r="J45" s="4"/>
      <c r="K45" s="4"/>
    </row>
    <row r="46" spans="2:12" x14ac:dyDescent="0.25">
      <c r="H46" s="7"/>
    </row>
    <row r="47" spans="2:12" x14ac:dyDescent="0.25">
      <c r="H47" s="7"/>
    </row>
    <row r="48" spans="2:12" x14ac:dyDescent="0.25">
      <c r="H48" s="7"/>
    </row>
    <row r="49" spans="8:8" x14ac:dyDescent="0.25">
      <c r="H49" s="7"/>
    </row>
    <row r="50" spans="8:8" x14ac:dyDescent="0.25">
      <c r="H50" s="7"/>
    </row>
    <row r="51" spans="8:8" x14ac:dyDescent="0.25">
      <c r="H51" s="7"/>
    </row>
    <row r="52" spans="8:8" x14ac:dyDescent="0.25">
      <c r="H52" s="7"/>
    </row>
    <row r="53" spans="8:8" x14ac:dyDescent="0.25">
      <c r="H53" s="7"/>
    </row>
    <row r="54" spans="8:8" x14ac:dyDescent="0.25">
      <c r="H54" s="7"/>
    </row>
    <row r="55" spans="8:8" x14ac:dyDescent="0.25">
      <c r="H55" s="7"/>
    </row>
    <row r="56" spans="8:8" x14ac:dyDescent="0.25">
      <c r="H56" s="7"/>
    </row>
    <row r="57" spans="8:8" x14ac:dyDescent="0.25">
      <c r="H57" s="7"/>
    </row>
    <row r="58" spans="8:8" x14ac:dyDescent="0.25">
      <c r="H58" s="7"/>
    </row>
    <row r="59" spans="8:8" x14ac:dyDescent="0.25">
      <c r="H59" s="7"/>
    </row>
    <row r="60" spans="8:8" x14ac:dyDescent="0.25">
      <c r="H60" s="7"/>
    </row>
    <row r="61" spans="8:8" x14ac:dyDescent="0.25">
      <c r="H61" s="7"/>
    </row>
    <row r="62" spans="8:8" x14ac:dyDescent="0.25">
      <c r="H62" s="7"/>
    </row>
    <row r="63" spans="8:8" x14ac:dyDescent="0.25">
      <c r="H63" s="7"/>
    </row>
    <row r="64" spans="8:8" x14ac:dyDescent="0.25">
      <c r="H64" s="7"/>
    </row>
  </sheetData>
  <mergeCells count="5">
    <mergeCell ref="B3:L3"/>
    <mergeCell ref="B5:B6"/>
    <mergeCell ref="C5:F5"/>
    <mergeCell ref="G5:K5"/>
    <mergeCell ref="L5:L6"/>
  </mergeCells>
  <pageMargins left="0.7" right="0.7" top="0" bottom="0" header="0.3" footer="0.3"/>
  <pageSetup orientation="landscape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</vt:lpstr>
      <vt:lpstr>Februar</vt:lpstr>
      <vt:lpstr>Mart</vt:lpstr>
      <vt:lpstr>April</vt:lpstr>
      <vt:lpstr>Maj</vt:lpstr>
      <vt:lpstr>Jun</vt:lpstr>
    </vt:vector>
  </TitlesOfParts>
  <Company>fond pio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</dc:creator>
  <cp:lastModifiedBy>piouser</cp:lastModifiedBy>
  <cp:lastPrinted>2026-06-19T06:12:18Z</cp:lastPrinted>
  <dcterms:created xsi:type="dcterms:W3CDTF">2012-10-23T07:16:45Z</dcterms:created>
  <dcterms:modified xsi:type="dcterms:W3CDTF">2026-07-20T11:57:01Z</dcterms:modified>
</cp:coreProperties>
</file>