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Sajt\2026\jan\"/>
    </mc:Choice>
  </mc:AlternateContent>
  <bookViews>
    <workbookView xWindow="0" yWindow="0" windowWidth="28800" windowHeight="12300" firstSheet="4" activeTab="11"/>
  </bookViews>
  <sheets>
    <sheet name="Januar 2025. g. " sheetId="10" r:id="rId1"/>
    <sheet name="Februar 2025. g. " sheetId="9" r:id="rId2"/>
    <sheet name="Mart 2025. g." sheetId="8" r:id="rId3"/>
    <sheet name="April  2025. g." sheetId="7" r:id="rId4"/>
    <sheet name="Maj 2025. g. " sheetId="11" r:id="rId5"/>
    <sheet name="Jun 2025. g." sheetId="6" r:id="rId6"/>
    <sheet name="Jul 2025. g." sheetId="5" r:id="rId7"/>
    <sheet name="Avgust 2025. g." sheetId="4" r:id="rId8"/>
    <sheet name="Septembar 2025. g. " sheetId="12" r:id="rId9"/>
    <sheet name="Oktobar 2025. g. " sheetId="3" r:id="rId10"/>
    <sheet name="Novembar 2025. g. " sheetId="13" r:id="rId11"/>
    <sheet name="Decembar 2025. g. " sheetId="14" r:id="rId1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4" l="1"/>
  <c r="I7" i="14"/>
  <c r="J7" i="14"/>
  <c r="M7" i="14" s="1"/>
  <c r="K7" i="14"/>
  <c r="L7" i="14"/>
  <c r="E8" i="14"/>
  <c r="E20" i="14" s="1"/>
  <c r="I8" i="14"/>
  <c r="J8" i="14"/>
  <c r="M8" i="14" s="1"/>
  <c r="K8" i="14"/>
  <c r="L8" i="14"/>
  <c r="L20" i="14" s="1"/>
  <c r="E9" i="14"/>
  <c r="I9" i="14"/>
  <c r="I20" i="14" s="1"/>
  <c r="J9" i="14"/>
  <c r="M9" i="14" s="1"/>
  <c r="K9" i="14"/>
  <c r="L9" i="14"/>
  <c r="E10" i="14"/>
  <c r="I10" i="14"/>
  <c r="J10" i="14"/>
  <c r="M10" i="14" s="1"/>
  <c r="K10" i="14"/>
  <c r="L10" i="14"/>
  <c r="E11" i="14"/>
  <c r="I11" i="14"/>
  <c r="J11" i="14"/>
  <c r="M11" i="14" s="1"/>
  <c r="K11" i="14"/>
  <c r="L11" i="14"/>
  <c r="E12" i="14"/>
  <c r="I12" i="14"/>
  <c r="J12" i="14"/>
  <c r="K12" i="14"/>
  <c r="L12" i="14"/>
  <c r="M12" i="14"/>
  <c r="E13" i="14"/>
  <c r="I13" i="14"/>
  <c r="J13" i="14"/>
  <c r="M13" i="14" s="1"/>
  <c r="K13" i="14"/>
  <c r="L13" i="14"/>
  <c r="E14" i="14"/>
  <c r="I14" i="14"/>
  <c r="J14" i="14"/>
  <c r="M14" i="14" s="1"/>
  <c r="K14" i="14"/>
  <c r="L14" i="14"/>
  <c r="E15" i="14"/>
  <c r="I15" i="14"/>
  <c r="J15" i="14"/>
  <c r="M15" i="14" s="1"/>
  <c r="K15" i="14"/>
  <c r="L15" i="14"/>
  <c r="E16" i="14"/>
  <c r="I16" i="14"/>
  <c r="J16" i="14"/>
  <c r="K16" i="14"/>
  <c r="L16" i="14"/>
  <c r="M16" i="14"/>
  <c r="E17" i="14"/>
  <c r="I17" i="14"/>
  <c r="J17" i="14"/>
  <c r="M17" i="14" s="1"/>
  <c r="K17" i="14"/>
  <c r="L17" i="14"/>
  <c r="E18" i="14"/>
  <c r="I18" i="14"/>
  <c r="J18" i="14"/>
  <c r="M18" i="14" s="1"/>
  <c r="K18" i="14"/>
  <c r="L18" i="14"/>
  <c r="E19" i="14"/>
  <c r="I19" i="14"/>
  <c r="J19" i="14"/>
  <c r="M19" i="14" s="1"/>
  <c r="K19" i="14"/>
  <c r="L19" i="14"/>
  <c r="B20" i="14"/>
  <c r="C20" i="14"/>
  <c r="D20" i="14"/>
  <c r="F20" i="14"/>
  <c r="G20" i="14"/>
  <c r="H20" i="14"/>
  <c r="K20" i="14"/>
  <c r="E28" i="14"/>
  <c r="E41" i="14" s="1"/>
  <c r="I28" i="14"/>
  <c r="J28" i="14"/>
  <c r="K28" i="14"/>
  <c r="M28" i="14" s="1"/>
  <c r="L28" i="14"/>
  <c r="L41" i="14" s="1"/>
  <c r="E29" i="14"/>
  <c r="I29" i="14"/>
  <c r="I41" i="14" s="1"/>
  <c r="J29" i="14"/>
  <c r="K29" i="14"/>
  <c r="L29" i="14"/>
  <c r="M29" i="14"/>
  <c r="E30" i="14"/>
  <c r="I30" i="14"/>
  <c r="J30" i="14"/>
  <c r="J41" i="14" s="1"/>
  <c r="M41" i="14" s="1"/>
  <c r="K30" i="14"/>
  <c r="L30" i="14"/>
  <c r="E31" i="14"/>
  <c r="I31" i="14"/>
  <c r="J31" i="14"/>
  <c r="M31" i="14" s="1"/>
  <c r="K31" i="14"/>
  <c r="L31" i="14"/>
  <c r="E32" i="14"/>
  <c r="I32" i="14"/>
  <c r="J32" i="14"/>
  <c r="K32" i="14"/>
  <c r="M32" i="14" s="1"/>
  <c r="L32" i="14"/>
  <c r="E33" i="14"/>
  <c r="I33" i="14"/>
  <c r="J33" i="14"/>
  <c r="K33" i="14"/>
  <c r="L33" i="14"/>
  <c r="M33" i="14"/>
  <c r="E34" i="14"/>
  <c r="I34" i="14"/>
  <c r="J34" i="14"/>
  <c r="M34" i="14" s="1"/>
  <c r="K34" i="14"/>
  <c r="L34" i="14"/>
  <c r="E35" i="14"/>
  <c r="I35" i="14"/>
  <c r="J35" i="14"/>
  <c r="M35" i="14" s="1"/>
  <c r="K35" i="14"/>
  <c r="L35" i="14"/>
  <c r="E36" i="14"/>
  <c r="I36" i="14"/>
  <c r="J36" i="14"/>
  <c r="K36" i="14"/>
  <c r="M36" i="14" s="1"/>
  <c r="N36" i="14" s="1"/>
  <c r="L36" i="14"/>
  <c r="E37" i="14"/>
  <c r="I37" i="14"/>
  <c r="J37" i="14"/>
  <c r="K37" i="14"/>
  <c r="L37" i="14"/>
  <c r="M37" i="14"/>
  <c r="E38" i="14"/>
  <c r="I38" i="14"/>
  <c r="J38" i="14"/>
  <c r="M38" i="14" s="1"/>
  <c r="K38" i="14"/>
  <c r="L38" i="14"/>
  <c r="E39" i="14"/>
  <c r="I39" i="14"/>
  <c r="J39" i="14"/>
  <c r="M39" i="14" s="1"/>
  <c r="K39" i="14"/>
  <c r="L39" i="14"/>
  <c r="E40" i="14"/>
  <c r="I40" i="14"/>
  <c r="J40" i="14"/>
  <c r="K40" i="14"/>
  <c r="M40" i="14" s="1"/>
  <c r="L40" i="14"/>
  <c r="B41" i="14"/>
  <c r="C41" i="14"/>
  <c r="D41" i="14"/>
  <c r="F41" i="14"/>
  <c r="G41" i="14"/>
  <c r="H41" i="14"/>
  <c r="K41" i="14"/>
  <c r="N32" i="14" l="1"/>
  <c r="N14" i="14"/>
  <c r="N35" i="14"/>
  <c r="N33" i="14"/>
  <c r="N16" i="14"/>
  <c r="N8" i="14"/>
  <c r="N39" i="14"/>
  <c r="N37" i="14"/>
  <c r="N17" i="14"/>
  <c r="N11" i="14"/>
  <c r="N38" i="14"/>
  <c r="N28" i="14"/>
  <c r="N40" i="14"/>
  <c r="N34" i="14"/>
  <c r="N31" i="14"/>
  <c r="N29" i="14"/>
  <c r="N19" i="14"/>
  <c r="N9" i="14"/>
  <c r="M30" i="14"/>
  <c r="N30" i="14" s="1"/>
  <c r="J20" i="14"/>
  <c r="M20" i="14" s="1"/>
  <c r="N18" i="14" s="1"/>
  <c r="E7" i="13"/>
  <c r="E20" i="13" s="1"/>
  <c r="I7" i="13"/>
  <c r="J7" i="13"/>
  <c r="M7" i="13" s="1"/>
  <c r="K7" i="13"/>
  <c r="L7" i="13"/>
  <c r="L20" i="13" s="1"/>
  <c r="E8" i="13"/>
  <c r="I8" i="13"/>
  <c r="I20" i="13" s="1"/>
  <c r="J8" i="13"/>
  <c r="K8" i="13"/>
  <c r="L8" i="13"/>
  <c r="M8" i="13"/>
  <c r="E9" i="13"/>
  <c r="I9" i="13"/>
  <c r="J9" i="13"/>
  <c r="M9" i="13" s="1"/>
  <c r="K9" i="13"/>
  <c r="L9" i="13"/>
  <c r="E10" i="13"/>
  <c r="I10" i="13"/>
  <c r="J10" i="13"/>
  <c r="M10" i="13" s="1"/>
  <c r="K10" i="13"/>
  <c r="L10" i="13"/>
  <c r="E11" i="13"/>
  <c r="I11" i="13"/>
  <c r="J11" i="13"/>
  <c r="M11" i="13" s="1"/>
  <c r="K11" i="13"/>
  <c r="L11" i="13"/>
  <c r="E12" i="13"/>
  <c r="I12" i="13"/>
  <c r="J12" i="13"/>
  <c r="K12" i="13"/>
  <c r="L12" i="13"/>
  <c r="M12" i="13"/>
  <c r="E13" i="13"/>
  <c r="I13" i="13"/>
  <c r="J13" i="13"/>
  <c r="M13" i="13" s="1"/>
  <c r="K13" i="13"/>
  <c r="L13" i="13"/>
  <c r="E14" i="13"/>
  <c r="I14" i="13"/>
  <c r="J14" i="13"/>
  <c r="M14" i="13" s="1"/>
  <c r="K14" i="13"/>
  <c r="L14" i="13"/>
  <c r="E15" i="13"/>
  <c r="I15" i="13"/>
  <c r="J15" i="13"/>
  <c r="M15" i="13" s="1"/>
  <c r="K15" i="13"/>
  <c r="L15" i="13"/>
  <c r="E16" i="13"/>
  <c r="I16" i="13"/>
  <c r="J16" i="13"/>
  <c r="K16" i="13"/>
  <c r="L16" i="13"/>
  <c r="M16" i="13"/>
  <c r="E17" i="13"/>
  <c r="I17" i="13"/>
  <c r="J17" i="13"/>
  <c r="M17" i="13" s="1"/>
  <c r="K17" i="13"/>
  <c r="L17" i="13"/>
  <c r="E18" i="13"/>
  <c r="I18" i="13"/>
  <c r="J18" i="13"/>
  <c r="M18" i="13" s="1"/>
  <c r="K18" i="13"/>
  <c r="L18" i="13"/>
  <c r="E19" i="13"/>
  <c r="I19" i="13"/>
  <c r="J19" i="13"/>
  <c r="M19" i="13" s="1"/>
  <c r="K19" i="13"/>
  <c r="L19" i="13"/>
  <c r="B20" i="13"/>
  <c r="C20" i="13"/>
  <c r="D20" i="13"/>
  <c r="F20" i="13"/>
  <c r="G20" i="13"/>
  <c r="H20" i="13"/>
  <c r="K20" i="13"/>
  <c r="E28" i="13"/>
  <c r="E41" i="13" s="1"/>
  <c r="I28" i="13"/>
  <c r="J28" i="13"/>
  <c r="M28" i="13" s="1"/>
  <c r="K28" i="13"/>
  <c r="L28" i="13"/>
  <c r="L41" i="13" s="1"/>
  <c r="E29" i="13"/>
  <c r="I29" i="13"/>
  <c r="I41" i="13" s="1"/>
  <c r="J29" i="13"/>
  <c r="K29" i="13"/>
  <c r="L29" i="13"/>
  <c r="M29" i="13"/>
  <c r="E30" i="13"/>
  <c r="I30" i="13"/>
  <c r="J30" i="13"/>
  <c r="M30" i="13" s="1"/>
  <c r="K30" i="13"/>
  <c r="L30" i="13"/>
  <c r="E31" i="13"/>
  <c r="I31" i="13"/>
  <c r="J31" i="13"/>
  <c r="M31" i="13" s="1"/>
  <c r="K31" i="13"/>
  <c r="L31" i="13"/>
  <c r="E32" i="13"/>
  <c r="I32" i="13"/>
  <c r="J32" i="13"/>
  <c r="M32" i="13" s="1"/>
  <c r="K32" i="13"/>
  <c r="L32" i="13"/>
  <c r="E33" i="13"/>
  <c r="I33" i="13"/>
  <c r="J33" i="13"/>
  <c r="K33" i="13"/>
  <c r="L33" i="13"/>
  <c r="M33" i="13"/>
  <c r="E34" i="13"/>
  <c r="I34" i="13"/>
  <c r="J34" i="13"/>
  <c r="M34" i="13" s="1"/>
  <c r="K34" i="13"/>
  <c r="L34" i="13"/>
  <c r="E35" i="13"/>
  <c r="I35" i="13"/>
  <c r="J35" i="13"/>
  <c r="M35" i="13" s="1"/>
  <c r="K35" i="13"/>
  <c r="L35" i="13"/>
  <c r="E36" i="13"/>
  <c r="I36" i="13"/>
  <c r="J36" i="13"/>
  <c r="M36" i="13" s="1"/>
  <c r="K36" i="13"/>
  <c r="L36" i="13"/>
  <c r="E37" i="13"/>
  <c r="I37" i="13"/>
  <c r="J37" i="13"/>
  <c r="K37" i="13"/>
  <c r="L37" i="13"/>
  <c r="M37" i="13"/>
  <c r="E38" i="13"/>
  <c r="I38" i="13"/>
  <c r="J38" i="13"/>
  <c r="M38" i="13" s="1"/>
  <c r="K38" i="13"/>
  <c r="L38" i="13"/>
  <c r="E39" i="13"/>
  <c r="I39" i="13"/>
  <c r="J39" i="13"/>
  <c r="M39" i="13" s="1"/>
  <c r="K39" i="13"/>
  <c r="L39" i="13"/>
  <c r="E40" i="13"/>
  <c r="I40" i="13"/>
  <c r="J40" i="13"/>
  <c r="M40" i="13" s="1"/>
  <c r="K40" i="13"/>
  <c r="L40" i="13"/>
  <c r="B41" i="13"/>
  <c r="C41" i="13"/>
  <c r="D41" i="13"/>
  <c r="F41" i="13"/>
  <c r="G41" i="13"/>
  <c r="H41" i="13"/>
  <c r="K41" i="13"/>
  <c r="N41" i="14" l="1"/>
  <c r="N10" i="14"/>
  <c r="N7" i="14"/>
  <c r="N15" i="14"/>
  <c r="N13" i="14"/>
  <c r="N12" i="14"/>
  <c r="N38" i="13"/>
  <c r="N34" i="13"/>
  <c r="J41" i="13"/>
  <c r="M41" i="13" s="1"/>
  <c r="N39" i="13" s="1"/>
  <c r="J20" i="13"/>
  <c r="M20" i="13" s="1"/>
  <c r="N14" i="13" s="1"/>
  <c r="N20" i="14" l="1"/>
  <c r="N18" i="13"/>
  <c r="N19" i="13"/>
  <c r="N13" i="13"/>
  <c r="N17" i="13"/>
  <c r="N30" i="13"/>
  <c r="N28" i="13"/>
  <c r="N7" i="13"/>
  <c r="N32" i="13"/>
  <c r="N11" i="13"/>
  <c r="N36" i="13"/>
  <c r="N15" i="13"/>
  <c r="N40" i="13"/>
  <c r="N29" i="13"/>
  <c r="N8" i="13"/>
  <c r="N33" i="13"/>
  <c r="N12" i="13"/>
  <c r="N37" i="13"/>
  <c r="N16" i="13"/>
  <c r="N9" i="13"/>
  <c r="N31" i="13"/>
  <c r="N10" i="13"/>
  <c r="N35" i="13"/>
  <c r="N20" i="13" l="1"/>
  <c r="N41" i="13"/>
  <c r="E7" i="12" l="1"/>
  <c r="I7" i="12"/>
  <c r="J7" i="12"/>
  <c r="M7" i="12" s="1"/>
  <c r="K7" i="12"/>
  <c r="K20" i="12" s="1"/>
  <c r="L7" i="12"/>
  <c r="E8" i="12"/>
  <c r="E20" i="12" s="1"/>
  <c r="I8" i="12"/>
  <c r="J8" i="12"/>
  <c r="K8" i="12"/>
  <c r="M8" i="12" s="1"/>
  <c r="L8" i="12"/>
  <c r="L20" i="12" s="1"/>
  <c r="E9" i="12"/>
  <c r="I9" i="12"/>
  <c r="I20" i="12" s="1"/>
  <c r="J9" i="12"/>
  <c r="K9" i="12"/>
  <c r="L9" i="12"/>
  <c r="M9" i="12"/>
  <c r="E10" i="12"/>
  <c r="I10" i="12"/>
  <c r="J10" i="12"/>
  <c r="M10" i="12" s="1"/>
  <c r="K10" i="12"/>
  <c r="L10" i="12"/>
  <c r="E11" i="12"/>
  <c r="I11" i="12"/>
  <c r="J11" i="12"/>
  <c r="M11" i="12" s="1"/>
  <c r="K11" i="12"/>
  <c r="L11" i="12"/>
  <c r="E12" i="12"/>
  <c r="I12" i="12"/>
  <c r="J12" i="12"/>
  <c r="K12" i="12"/>
  <c r="L12" i="12"/>
  <c r="M12" i="12" s="1"/>
  <c r="E13" i="12"/>
  <c r="I13" i="12"/>
  <c r="J13" i="12"/>
  <c r="K13" i="12"/>
  <c r="L13" i="12"/>
  <c r="M13" i="12"/>
  <c r="E14" i="12"/>
  <c r="I14" i="12"/>
  <c r="J14" i="12"/>
  <c r="M14" i="12" s="1"/>
  <c r="K14" i="12"/>
  <c r="L14" i="12"/>
  <c r="E15" i="12"/>
  <c r="I15" i="12"/>
  <c r="J15" i="12"/>
  <c r="M15" i="12" s="1"/>
  <c r="K15" i="12"/>
  <c r="L15" i="12"/>
  <c r="E16" i="12"/>
  <c r="I16" i="12"/>
  <c r="J16" i="12"/>
  <c r="K16" i="12"/>
  <c r="L16" i="12"/>
  <c r="M16" i="12" s="1"/>
  <c r="E17" i="12"/>
  <c r="I17" i="12"/>
  <c r="J17" i="12"/>
  <c r="K17" i="12"/>
  <c r="L17" i="12"/>
  <c r="M17" i="12"/>
  <c r="E18" i="12"/>
  <c r="I18" i="12"/>
  <c r="J18" i="12"/>
  <c r="M18" i="12" s="1"/>
  <c r="K18" i="12"/>
  <c r="L18" i="12"/>
  <c r="E19" i="12"/>
  <c r="I19" i="12"/>
  <c r="J19" i="12"/>
  <c r="M19" i="12" s="1"/>
  <c r="K19" i="12"/>
  <c r="L19" i="12"/>
  <c r="B20" i="12"/>
  <c r="C20" i="12"/>
  <c r="D20" i="12"/>
  <c r="F20" i="12"/>
  <c r="G20" i="12"/>
  <c r="H20" i="12"/>
  <c r="J20" i="12"/>
  <c r="E28" i="12"/>
  <c r="I28" i="12"/>
  <c r="J28" i="12"/>
  <c r="K28" i="12"/>
  <c r="K41" i="12" s="1"/>
  <c r="L28" i="12"/>
  <c r="E29" i="12"/>
  <c r="E41" i="12" s="1"/>
  <c r="I29" i="12"/>
  <c r="J29" i="12"/>
  <c r="K29" i="12"/>
  <c r="L29" i="12"/>
  <c r="M29" i="12" s="1"/>
  <c r="E30" i="12"/>
  <c r="I30" i="12"/>
  <c r="I41" i="12" s="1"/>
  <c r="J30" i="12"/>
  <c r="K30" i="12"/>
  <c r="L30" i="12"/>
  <c r="M30" i="12"/>
  <c r="E31" i="12"/>
  <c r="I31" i="12"/>
  <c r="J31" i="12"/>
  <c r="M31" i="12" s="1"/>
  <c r="K31" i="12"/>
  <c r="L31" i="12"/>
  <c r="E32" i="12"/>
  <c r="I32" i="12"/>
  <c r="J32" i="12"/>
  <c r="K32" i="12"/>
  <c r="M32" i="12" s="1"/>
  <c r="L32" i="12"/>
  <c r="E33" i="12"/>
  <c r="I33" i="12"/>
  <c r="J33" i="12"/>
  <c r="K33" i="12"/>
  <c r="L33" i="12"/>
  <c r="M33" i="12" s="1"/>
  <c r="E34" i="12"/>
  <c r="I34" i="12"/>
  <c r="J34" i="12"/>
  <c r="K34" i="12"/>
  <c r="L34" i="12"/>
  <c r="M34" i="12"/>
  <c r="E35" i="12"/>
  <c r="I35" i="12"/>
  <c r="J35" i="12"/>
  <c r="M35" i="12" s="1"/>
  <c r="K35" i="12"/>
  <c r="L35" i="12"/>
  <c r="E36" i="12"/>
  <c r="I36" i="12"/>
  <c r="J36" i="12"/>
  <c r="K36" i="12"/>
  <c r="M36" i="12" s="1"/>
  <c r="L36" i="12"/>
  <c r="E37" i="12"/>
  <c r="I37" i="12"/>
  <c r="J37" i="12"/>
  <c r="K37" i="12"/>
  <c r="L37" i="12"/>
  <c r="M37" i="12" s="1"/>
  <c r="E38" i="12"/>
  <c r="I38" i="12"/>
  <c r="J38" i="12"/>
  <c r="K38" i="12"/>
  <c r="L38" i="12"/>
  <c r="M38" i="12"/>
  <c r="E39" i="12"/>
  <c r="I39" i="12"/>
  <c r="J39" i="12"/>
  <c r="M39" i="12" s="1"/>
  <c r="K39" i="12"/>
  <c r="L39" i="12"/>
  <c r="E40" i="12"/>
  <c r="I40" i="12"/>
  <c r="J40" i="12"/>
  <c r="K40" i="12"/>
  <c r="M40" i="12" s="1"/>
  <c r="L40" i="12"/>
  <c r="B41" i="12"/>
  <c r="C41" i="12"/>
  <c r="D41" i="12"/>
  <c r="F41" i="12"/>
  <c r="G41" i="12"/>
  <c r="H41" i="12"/>
  <c r="J41" i="12"/>
  <c r="E7" i="11"/>
  <c r="I7" i="11"/>
  <c r="J7" i="11"/>
  <c r="M7" i="11" s="1"/>
  <c r="K7" i="11"/>
  <c r="K20" i="11" s="1"/>
  <c r="L7" i="11"/>
  <c r="E8" i="11"/>
  <c r="E20" i="11" s="1"/>
  <c r="I8" i="11"/>
  <c r="J8" i="11"/>
  <c r="M8" i="11" s="1"/>
  <c r="K8" i="11"/>
  <c r="L8" i="11"/>
  <c r="L20" i="11" s="1"/>
  <c r="E9" i="11"/>
  <c r="I9" i="11"/>
  <c r="I20" i="11" s="1"/>
  <c r="J9" i="11"/>
  <c r="K9" i="11"/>
  <c r="L9" i="11"/>
  <c r="M9" i="11"/>
  <c r="E10" i="11"/>
  <c r="I10" i="11"/>
  <c r="J10" i="11"/>
  <c r="M10" i="11" s="1"/>
  <c r="K10" i="11"/>
  <c r="L10" i="11"/>
  <c r="E11" i="11"/>
  <c r="I11" i="11"/>
  <c r="J11" i="11"/>
  <c r="M11" i="11" s="1"/>
  <c r="K11" i="11"/>
  <c r="L11" i="11"/>
  <c r="E12" i="11"/>
  <c r="I12" i="11"/>
  <c r="J12" i="11"/>
  <c r="M12" i="11" s="1"/>
  <c r="K12" i="11"/>
  <c r="L12" i="11"/>
  <c r="E13" i="11"/>
  <c r="I13" i="11"/>
  <c r="J13" i="11"/>
  <c r="K13" i="11"/>
  <c r="L13" i="11"/>
  <c r="M13" i="11"/>
  <c r="E14" i="11"/>
  <c r="I14" i="11"/>
  <c r="J14" i="11"/>
  <c r="M14" i="11" s="1"/>
  <c r="K14" i="11"/>
  <c r="L14" i="11"/>
  <c r="E15" i="11"/>
  <c r="I15" i="11"/>
  <c r="J15" i="11"/>
  <c r="M15" i="11" s="1"/>
  <c r="K15" i="11"/>
  <c r="L15" i="11"/>
  <c r="E16" i="11"/>
  <c r="I16" i="11"/>
  <c r="J16" i="11"/>
  <c r="M16" i="11" s="1"/>
  <c r="K16" i="11"/>
  <c r="L16" i="11"/>
  <c r="E17" i="11"/>
  <c r="I17" i="11"/>
  <c r="J17" i="11"/>
  <c r="K17" i="11"/>
  <c r="L17" i="11"/>
  <c r="M17" i="11"/>
  <c r="E18" i="11"/>
  <c r="I18" i="11"/>
  <c r="J18" i="11"/>
  <c r="M18" i="11" s="1"/>
  <c r="K18" i="11"/>
  <c r="L18" i="11"/>
  <c r="E19" i="11"/>
  <c r="I19" i="11"/>
  <c r="J19" i="11"/>
  <c r="M19" i="11" s="1"/>
  <c r="K19" i="11"/>
  <c r="L19" i="11"/>
  <c r="B20" i="11"/>
  <c r="C20" i="11"/>
  <c r="D20" i="11"/>
  <c r="F20" i="11"/>
  <c r="G20" i="11"/>
  <c r="H20" i="11"/>
  <c r="J20" i="11"/>
  <c r="E28" i="11"/>
  <c r="I28" i="11"/>
  <c r="J28" i="11"/>
  <c r="M28" i="11" s="1"/>
  <c r="K28" i="11"/>
  <c r="K41" i="11" s="1"/>
  <c r="L28" i="11"/>
  <c r="E29" i="11"/>
  <c r="E41" i="11" s="1"/>
  <c r="I29" i="11"/>
  <c r="J29" i="11"/>
  <c r="M29" i="11" s="1"/>
  <c r="K29" i="11"/>
  <c r="L29" i="11"/>
  <c r="L41" i="11" s="1"/>
  <c r="E30" i="11"/>
  <c r="I30" i="11"/>
  <c r="I41" i="11" s="1"/>
  <c r="J30" i="11"/>
  <c r="K30" i="11"/>
  <c r="L30" i="11"/>
  <c r="M30" i="11"/>
  <c r="E31" i="11"/>
  <c r="I31" i="11"/>
  <c r="J31" i="11"/>
  <c r="M31" i="11" s="1"/>
  <c r="K31" i="11"/>
  <c r="L31" i="11"/>
  <c r="E32" i="11"/>
  <c r="I32" i="11"/>
  <c r="J32" i="11"/>
  <c r="M32" i="11" s="1"/>
  <c r="K32" i="11"/>
  <c r="L32" i="11"/>
  <c r="E33" i="11"/>
  <c r="I33" i="11"/>
  <c r="J33" i="11"/>
  <c r="M33" i="11" s="1"/>
  <c r="K33" i="11"/>
  <c r="L33" i="11"/>
  <c r="E34" i="11"/>
  <c r="I34" i="11"/>
  <c r="J34" i="11"/>
  <c r="K34" i="11"/>
  <c r="L34" i="11"/>
  <c r="M34" i="11"/>
  <c r="E35" i="11"/>
  <c r="I35" i="11"/>
  <c r="J35" i="11"/>
  <c r="M35" i="11" s="1"/>
  <c r="K35" i="11"/>
  <c r="L35" i="11"/>
  <c r="E36" i="11"/>
  <c r="I36" i="11"/>
  <c r="J36" i="11"/>
  <c r="M36" i="11" s="1"/>
  <c r="K36" i="11"/>
  <c r="L36" i="11"/>
  <c r="E37" i="11"/>
  <c r="I37" i="11"/>
  <c r="J37" i="11"/>
  <c r="M37" i="11" s="1"/>
  <c r="K37" i="11"/>
  <c r="L37" i="11"/>
  <c r="E38" i="11"/>
  <c r="I38" i="11"/>
  <c r="J38" i="11"/>
  <c r="K38" i="11"/>
  <c r="L38" i="11"/>
  <c r="M38" i="11"/>
  <c r="E39" i="11"/>
  <c r="I39" i="11"/>
  <c r="J39" i="11"/>
  <c r="M39" i="11" s="1"/>
  <c r="K39" i="11"/>
  <c r="L39" i="11"/>
  <c r="E40" i="11"/>
  <c r="I40" i="11"/>
  <c r="J40" i="11"/>
  <c r="M40" i="11" s="1"/>
  <c r="K40" i="11"/>
  <c r="L40" i="11"/>
  <c r="B41" i="11"/>
  <c r="C41" i="11"/>
  <c r="D41" i="11"/>
  <c r="F41" i="11"/>
  <c r="G41" i="11"/>
  <c r="H41" i="11"/>
  <c r="J41" i="11"/>
  <c r="E7" i="10"/>
  <c r="I7" i="10"/>
  <c r="J7" i="10"/>
  <c r="M7" i="10" s="1"/>
  <c r="K7" i="10"/>
  <c r="L7" i="10"/>
  <c r="E8" i="10"/>
  <c r="I8" i="10"/>
  <c r="J8" i="10"/>
  <c r="M8" i="10" s="1"/>
  <c r="K8" i="10"/>
  <c r="K20" i="10" s="1"/>
  <c r="L8" i="10"/>
  <c r="E9" i="10"/>
  <c r="I9" i="10"/>
  <c r="J9" i="10"/>
  <c r="M9" i="10" s="1"/>
  <c r="K9" i="10"/>
  <c r="L9" i="10"/>
  <c r="L20" i="10" s="1"/>
  <c r="E10" i="10"/>
  <c r="I10" i="10"/>
  <c r="J10" i="10"/>
  <c r="K10" i="10"/>
  <c r="L10" i="10"/>
  <c r="M10" i="10"/>
  <c r="E11" i="10"/>
  <c r="I11" i="10"/>
  <c r="J11" i="10"/>
  <c r="M11" i="10" s="1"/>
  <c r="K11" i="10"/>
  <c r="L11" i="10"/>
  <c r="E12" i="10"/>
  <c r="I12" i="10"/>
  <c r="J12" i="10"/>
  <c r="M12" i="10" s="1"/>
  <c r="K12" i="10"/>
  <c r="L12" i="10"/>
  <c r="E13" i="10"/>
  <c r="I13" i="10"/>
  <c r="J13" i="10"/>
  <c r="M13" i="10" s="1"/>
  <c r="K13" i="10"/>
  <c r="L13" i="10"/>
  <c r="E14" i="10"/>
  <c r="I14" i="10"/>
  <c r="J14" i="10"/>
  <c r="K14" i="10"/>
  <c r="L14" i="10"/>
  <c r="M14" i="10"/>
  <c r="E15" i="10"/>
  <c r="I15" i="10"/>
  <c r="J15" i="10"/>
  <c r="M15" i="10" s="1"/>
  <c r="K15" i="10"/>
  <c r="L15" i="10"/>
  <c r="E16" i="10"/>
  <c r="I16" i="10"/>
  <c r="J16" i="10"/>
  <c r="M16" i="10" s="1"/>
  <c r="K16" i="10"/>
  <c r="L16" i="10"/>
  <c r="E17" i="10"/>
  <c r="I17" i="10"/>
  <c r="J17" i="10"/>
  <c r="M17" i="10" s="1"/>
  <c r="K17" i="10"/>
  <c r="L17" i="10"/>
  <c r="E18" i="10"/>
  <c r="I18" i="10"/>
  <c r="J18" i="10"/>
  <c r="K18" i="10"/>
  <c r="L18" i="10"/>
  <c r="M18" i="10"/>
  <c r="E19" i="10"/>
  <c r="I19" i="10"/>
  <c r="J19" i="10"/>
  <c r="M19" i="10" s="1"/>
  <c r="K19" i="10"/>
  <c r="L19" i="10"/>
  <c r="B20" i="10"/>
  <c r="C20" i="10"/>
  <c r="D20" i="10"/>
  <c r="E20" i="10"/>
  <c r="F20" i="10"/>
  <c r="G20" i="10"/>
  <c r="H20" i="10"/>
  <c r="I20" i="10"/>
  <c r="E28" i="10"/>
  <c r="I28" i="10"/>
  <c r="J28" i="10"/>
  <c r="M28" i="10" s="1"/>
  <c r="K28" i="10"/>
  <c r="L28" i="10"/>
  <c r="E29" i="10"/>
  <c r="I29" i="10"/>
  <c r="J29" i="10"/>
  <c r="M29" i="10" s="1"/>
  <c r="K29" i="10"/>
  <c r="K41" i="10" s="1"/>
  <c r="L29" i="10"/>
  <c r="E30" i="10"/>
  <c r="I30" i="10"/>
  <c r="J30" i="10"/>
  <c r="M30" i="10" s="1"/>
  <c r="K30" i="10"/>
  <c r="L30" i="10"/>
  <c r="L41" i="10" s="1"/>
  <c r="E31" i="10"/>
  <c r="I31" i="10"/>
  <c r="J31" i="10"/>
  <c r="K31" i="10"/>
  <c r="L31" i="10"/>
  <c r="M31" i="10"/>
  <c r="E32" i="10"/>
  <c r="I32" i="10"/>
  <c r="J32" i="10"/>
  <c r="M32" i="10" s="1"/>
  <c r="K32" i="10"/>
  <c r="L32" i="10"/>
  <c r="E33" i="10"/>
  <c r="I33" i="10"/>
  <c r="J33" i="10"/>
  <c r="M33" i="10" s="1"/>
  <c r="K33" i="10"/>
  <c r="L33" i="10"/>
  <c r="E34" i="10"/>
  <c r="I34" i="10"/>
  <c r="J34" i="10"/>
  <c r="M34" i="10" s="1"/>
  <c r="K34" i="10"/>
  <c r="L34" i="10"/>
  <c r="E35" i="10"/>
  <c r="I35" i="10"/>
  <c r="J35" i="10"/>
  <c r="K35" i="10"/>
  <c r="L35" i="10"/>
  <c r="M35" i="10"/>
  <c r="E36" i="10"/>
  <c r="I36" i="10"/>
  <c r="J36" i="10"/>
  <c r="M36" i="10" s="1"/>
  <c r="K36" i="10"/>
  <c r="L36" i="10"/>
  <c r="E37" i="10"/>
  <c r="I37" i="10"/>
  <c r="J37" i="10"/>
  <c r="M37" i="10" s="1"/>
  <c r="K37" i="10"/>
  <c r="L37" i="10"/>
  <c r="E38" i="10"/>
  <c r="I38" i="10"/>
  <c r="J38" i="10"/>
  <c r="M38" i="10" s="1"/>
  <c r="K38" i="10"/>
  <c r="L38" i="10"/>
  <c r="E39" i="10"/>
  <c r="I39" i="10"/>
  <c r="J39" i="10"/>
  <c r="K39" i="10"/>
  <c r="L39" i="10"/>
  <c r="M39" i="10"/>
  <c r="E40" i="10"/>
  <c r="I40" i="10"/>
  <c r="J40" i="10"/>
  <c r="M40" i="10" s="1"/>
  <c r="K40" i="10"/>
  <c r="L40" i="10"/>
  <c r="B41" i="10"/>
  <c r="C41" i="10"/>
  <c r="D41" i="10"/>
  <c r="E41" i="10"/>
  <c r="F41" i="10"/>
  <c r="G41" i="10"/>
  <c r="H41" i="10"/>
  <c r="I41" i="10"/>
  <c r="N16" i="12" l="1"/>
  <c r="M20" i="12"/>
  <c r="N14" i="12" s="1"/>
  <c r="N12" i="12"/>
  <c r="N19" i="12"/>
  <c r="N17" i="12"/>
  <c r="N18" i="12"/>
  <c r="N8" i="12"/>
  <c r="L41" i="12"/>
  <c r="M41" i="12" s="1"/>
  <c r="M28" i="12"/>
  <c r="N33" i="11"/>
  <c r="N35" i="11"/>
  <c r="N29" i="11"/>
  <c r="M20" i="11"/>
  <c r="N17" i="11" s="1"/>
  <c r="N10" i="11"/>
  <c r="M41" i="11"/>
  <c r="N39" i="11" s="1"/>
  <c r="N31" i="11"/>
  <c r="N28" i="11"/>
  <c r="N19" i="11"/>
  <c r="N36" i="11"/>
  <c r="N34" i="11"/>
  <c r="N8" i="11"/>
  <c r="N32" i="11"/>
  <c r="N40" i="11"/>
  <c r="N38" i="11"/>
  <c r="N37" i="11"/>
  <c r="N13" i="11"/>
  <c r="N12" i="11"/>
  <c r="J41" i="10"/>
  <c r="M41" i="10" s="1"/>
  <c r="N29" i="10" s="1"/>
  <c r="J20" i="10"/>
  <c r="M20" i="10" s="1"/>
  <c r="N18" i="10" s="1"/>
  <c r="N39" i="12" l="1"/>
  <c r="N35" i="12"/>
  <c r="N33" i="12"/>
  <c r="N38" i="12"/>
  <c r="N30" i="12"/>
  <c r="N36" i="12"/>
  <c r="N32" i="12"/>
  <c r="N29" i="12"/>
  <c r="N37" i="12"/>
  <c r="N40" i="12"/>
  <c r="N34" i="12"/>
  <c r="N31" i="12"/>
  <c r="N13" i="12"/>
  <c r="N9" i="12"/>
  <c r="N7" i="12"/>
  <c r="N11" i="12"/>
  <c r="N28" i="12"/>
  <c r="N15" i="12"/>
  <c r="N10" i="12"/>
  <c r="N14" i="11"/>
  <c r="N15" i="11"/>
  <c r="N9" i="11"/>
  <c r="N16" i="11"/>
  <c r="N18" i="11"/>
  <c r="N7" i="11"/>
  <c r="N11" i="11"/>
  <c r="N30" i="11"/>
  <c r="N41" i="11" s="1"/>
  <c r="N12" i="10"/>
  <c r="N33" i="10"/>
  <c r="N38" i="10"/>
  <c r="N14" i="10"/>
  <c r="N35" i="10"/>
  <c r="N28" i="10"/>
  <c r="N15" i="10"/>
  <c r="N8" i="10"/>
  <c r="N39" i="10"/>
  <c r="N30" i="10"/>
  <c r="N19" i="10"/>
  <c r="N36" i="10"/>
  <c r="N16" i="10"/>
  <c r="N37" i="10"/>
  <c r="N9" i="10"/>
  <c r="N40" i="10"/>
  <c r="N32" i="10"/>
  <c r="N7" i="10"/>
  <c r="N11" i="10"/>
  <c r="N10" i="10"/>
  <c r="N31" i="10"/>
  <c r="N17" i="10"/>
  <c r="N13" i="10"/>
  <c r="N34" i="10"/>
  <c r="N20" i="12" l="1"/>
  <c r="N41" i="12"/>
  <c r="N20" i="11"/>
  <c r="N20" i="10"/>
  <c r="N41" i="10"/>
  <c r="E18" i="5" l="1"/>
  <c r="H41" i="9" l="1"/>
  <c r="G41" i="9"/>
  <c r="F41" i="9"/>
  <c r="D41" i="9"/>
  <c r="C41" i="9"/>
  <c r="B41" i="9"/>
  <c r="L40" i="9"/>
  <c r="K40" i="9"/>
  <c r="J40" i="9"/>
  <c r="I40" i="9"/>
  <c r="E40" i="9"/>
  <c r="L39" i="9"/>
  <c r="K39" i="9"/>
  <c r="J39" i="9"/>
  <c r="I39" i="9"/>
  <c r="E39" i="9"/>
  <c r="L38" i="9"/>
  <c r="K38" i="9"/>
  <c r="J38" i="9"/>
  <c r="I38" i="9"/>
  <c r="E38" i="9"/>
  <c r="L37" i="9"/>
  <c r="K37" i="9"/>
  <c r="J37" i="9"/>
  <c r="M37" i="9" s="1"/>
  <c r="I37" i="9"/>
  <c r="E37" i="9"/>
  <c r="L36" i="9"/>
  <c r="K36" i="9"/>
  <c r="J36" i="9"/>
  <c r="M36" i="9" s="1"/>
  <c r="I36" i="9"/>
  <c r="E36" i="9"/>
  <c r="L35" i="9"/>
  <c r="K35" i="9"/>
  <c r="J35" i="9"/>
  <c r="I35" i="9"/>
  <c r="E35" i="9"/>
  <c r="L34" i="9"/>
  <c r="K34" i="9"/>
  <c r="J34" i="9"/>
  <c r="M34" i="9" s="1"/>
  <c r="I34" i="9"/>
  <c r="E34" i="9"/>
  <c r="L33" i="9"/>
  <c r="K33" i="9"/>
  <c r="J33" i="9"/>
  <c r="M33" i="9" s="1"/>
  <c r="I33" i="9"/>
  <c r="E33" i="9"/>
  <c r="L32" i="9"/>
  <c r="M32" i="9" s="1"/>
  <c r="K32" i="9"/>
  <c r="J32" i="9"/>
  <c r="I32" i="9"/>
  <c r="E32" i="9"/>
  <c r="L31" i="9"/>
  <c r="K31" i="9"/>
  <c r="J31" i="9"/>
  <c r="I31" i="9"/>
  <c r="E31" i="9"/>
  <c r="L30" i="9"/>
  <c r="K30" i="9"/>
  <c r="J30" i="9"/>
  <c r="M30" i="9" s="1"/>
  <c r="I30" i="9"/>
  <c r="E30" i="9"/>
  <c r="L29" i="9"/>
  <c r="K29" i="9"/>
  <c r="J29" i="9"/>
  <c r="I29" i="9"/>
  <c r="E29" i="9"/>
  <c r="L28" i="9"/>
  <c r="K28" i="9"/>
  <c r="J28" i="9"/>
  <c r="I28" i="9"/>
  <c r="E28" i="9"/>
  <c r="H20" i="9"/>
  <c r="G20" i="9"/>
  <c r="F20" i="9"/>
  <c r="D20" i="9"/>
  <c r="C20" i="9"/>
  <c r="B20" i="9"/>
  <c r="L19" i="9"/>
  <c r="K19" i="9"/>
  <c r="J19" i="9"/>
  <c r="I19" i="9"/>
  <c r="E19" i="9"/>
  <c r="L18" i="9"/>
  <c r="K18" i="9"/>
  <c r="J18" i="9"/>
  <c r="I18" i="9"/>
  <c r="E18" i="9"/>
  <c r="L17" i="9"/>
  <c r="K17" i="9"/>
  <c r="J17" i="9"/>
  <c r="I17" i="9"/>
  <c r="E17" i="9"/>
  <c r="L16" i="9"/>
  <c r="K16" i="9"/>
  <c r="J16" i="9"/>
  <c r="M16" i="9" s="1"/>
  <c r="I16" i="9"/>
  <c r="E16" i="9"/>
  <c r="L15" i="9"/>
  <c r="K15" i="9"/>
  <c r="J15" i="9"/>
  <c r="M15" i="9" s="1"/>
  <c r="I15" i="9"/>
  <c r="E15" i="9"/>
  <c r="L14" i="9"/>
  <c r="K14" i="9"/>
  <c r="J14" i="9"/>
  <c r="I14" i="9"/>
  <c r="E14" i="9"/>
  <c r="L13" i="9"/>
  <c r="K13" i="9"/>
  <c r="J13" i="9"/>
  <c r="M13" i="9" s="1"/>
  <c r="I13" i="9"/>
  <c r="E13" i="9"/>
  <c r="L12" i="9"/>
  <c r="K12" i="9"/>
  <c r="J12" i="9"/>
  <c r="M12" i="9" s="1"/>
  <c r="I12" i="9"/>
  <c r="E12" i="9"/>
  <c r="L11" i="9"/>
  <c r="M11" i="9" s="1"/>
  <c r="K11" i="9"/>
  <c r="J11" i="9"/>
  <c r="I11" i="9"/>
  <c r="E11" i="9"/>
  <c r="L10" i="9"/>
  <c r="K10" i="9"/>
  <c r="J10" i="9"/>
  <c r="I10" i="9"/>
  <c r="E10" i="9"/>
  <c r="L9" i="9"/>
  <c r="K9" i="9"/>
  <c r="J9" i="9"/>
  <c r="M9" i="9" s="1"/>
  <c r="I9" i="9"/>
  <c r="E9" i="9"/>
  <c r="L8" i="9"/>
  <c r="K8" i="9"/>
  <c r="J8" i="9"/>
  <c r="I8" i="9"/>
  <c r="E8" i="9"/>
  <c r="L7" i="9"/>
  <c r="K7" i="9"/>
  <c r="J7" i="9"/>
  <c r="I7" i="9"/>
  <c r="E7" i="9"/>
  <c r="B20" i="5"/>
  <c r="H41" i="8"/>
  <c r="G41" i="8"/>
  <c r="F41" i="8"/>
  <c r="D41" i="8"/>
  <c r="C41" i="8"/>
  <c r="B41" i="8"/>
  <c r="L40" i="8"/>
  <c r="K40" i="8"/>
  <c r="J40" i="8"/>
  <c r="I40" i="8"/>
  <c r="L39" i="8"/>
  <c r="K39" i="8"/>
  <c r="J39" i="8"/>
  <c r="I39" i="8"/>
  <c r="E39" i="8"/>
  <c r="L38" i="8"/>
  <c r="K38" i="8"/>
  <c r="J38" i="8"/>
  <c r="I38" i="8"/>
  <c r="E38" i="8"/>
  <c r="L37" i="8"/>
  <c r="K37" i="8"/>
  <c r="J37" i="8"/>
  <c r="I37" i="8"/>
  <c r="E37" i="8"/>
  <c r="L36" i="8"/>
  <c r="K36" i="8"/>
  <c r="J36" i="8"/>
  <c r="M36" i="8" s="1"/>
  <c r="I36" i="8"/>
  <c r="E36" i="8"/>
  <c r="L35" i="8"/>
  <c r="K35" i="8"/>
  <c r="J35" i="8"/>
  <c r="I35" i="8"/>
  <c r="E35" i="8"/>
  <c r="L34" i="8"/>
  <c r="K34" i="8"/>
  <c r="J34" i="8"/>
  <c r="M34" i="8" s="1"/>
  <c r="I34" i="8"/>
  <c r="E34" i="8"/>
  <c r="L33" i="8"/>
  <c r="K33" i="8"/>
  <c r="J33" i="8"/>
  <c r="I33" i="8"/>
  <c r="E33" i="8"/>
  <c r="L32" i="8"/>
  <c r="K32" i="8"/>
  <c r="J32" i="8"/>
  <c r="I32" i="8"/>
  <c r="E32" i="8"/>
  <c r="L31" i="8"/>
  <c r="K31" i="8"/>
  <c r="J31" i="8"/>
  <c r="I31" i="8"/>
  <c r="E31" i="8"/>
  <c r="L30" i="8"/>
  <c r="K30" i="8"/>
  <c r="J30" i="8"/>
  <c r="I30" i="8"/>
  <c r="E30" i="8"/>
  <c r="L29" i="8"/>
  <c r="K29" i="8"/>
  <c r="J29" i="8"/>
  <c r="I29" i="8"/>
  <c r="E29" i="8"/>
  <c r="L28" i="8"/>
  <c r="K28" i="8"/>
  <c r="J28" i="8"/>
  <c r="I28" i="8"/>
  <c r="E28" i="8"/>
  <c r="H20" i="8"/>
  <c r="G20" i="8"/>
  <c r="F20" i="8"/>
  <c r="D20" i="8"/>
  <c r="C20" i="8"/>
  <c r="B20" i="8"/>
  <c r="L19" i="8"/>
  <c r="K19" i="8"/>
  <c r="J19" i="8"/>
  <c r="I19" i="8"/>
  <c r="L18" i="8"/>
  <c r="K18" i="8"/>
  <c r="J18" i="8"/>
  <c r="I18" i="8"/>
  <c r="E18" i="8"/>
  <c r="L17" i="8"/>
  <c r="K17" i="8"/>
  <c r="J17" i="8"/>
  <c r="I17" i="8"/>
  <c r="E17" i="8"/>
  <c r="L16" i="8"/>
  <c r="K16" i="8"/>
  <c r="J16" i="8"/>
  <c r="I16" i="8"/>
  <c r="E16" i="8"/>
  <c r="L15" i="8"/>
  <c r="K15" i="8"/>
  <c r="J15" i="8"/>
  <c r="M15" i="8" s="1"/>
  <c r="I15" i="8"/>
  <c r="E15" i="8"/>
  <c r="L14" i="8"/>
  <c r="K14" i="8"/>
  <c r="J14" i="8"/>
  <c r="M14" i="8" s="1"/>
  <c r="I14" i="8"/>
  <c r="E14" i="8"/>
  <c r="L13" i="8"/>
  <c r="K13" i="8"/>
  <c r="J13" i="8"/>
  <c r="I13" i="8"/>
  <c r="E13" i="8"/>
  <c r="L12" i="8"/>
  <c r="K12" i="8"/>
  <c r="J12" i="8"/>
  <c r="I12" i="8"/>
  <c r="E12" i="8"/>
  <c r="L11" i="8"/>
  <c r="K11" i="8"/>
  <c r="J11" i="8"/>
  <c r="M11" i="8" s="1"/>
  <c r="I11" i="8"/>
  <c r="E11" i="8"/>
  <c r="L10" i="8"/>
  <c r="K10" i="8"/>
  <c r="J10" i="8"/>
  <c r="I10" i="8"/>
  <c r="E10" i="8"/>
  <c r="L9" i="8"/>
  <c r="K9" i="8"/>
  <c r="J9" i="8"/>
  <c r="I9" i="8"/>
  <c r="E9" i="8"/>
  <c r="L8" i="8"/>
  <c r="K8" i="8"/>
  <c r="J8" i="8"/>
  <c r="I8" i="8"/>
  <c r="E8" i="8"/>
  <c r="L7" i="8"/>
  <c r="K7" i="8"/>
  <c r="J7" i="8"/>
  <c r="I7" i="8"/>
  <c r="E7" i="8"/>
  <c r="H41" i="7"/>
  <c r="G41" i="7"/>
  <c r="F41" i="7"/>
  <c r="D41" i="7"/>
  <c r="C41" i="7"/>
  <c r="B41" i="7"/>
  <c r="L40" i="7"/>
  <c r="K40" i="7"/>
  <c r="J40" i="7"/>
  <c r="I40" i="7"/>
  <c r="E40" i="7"/>
  <c r="L39" i="7"/>
  <c r="K39" i="7"/>
  <c r="J39" i="7"/>
  <c r="I39" i="7"/>
  <c r="E39" i="7"/>
  <c r="L38" i="7"/>
  <c r="K38" i="7"/>
  <c r="J38" i="7"/>
  <c r="M38" i="7" s="1"/>
  <c r="I38" i="7"/>
  <c r="E38" i="7"/>
  <c r="L37" i="7"/>
  <c r="K37" i="7"/>
  <c r="J37" i="7"/>
  <c r="I37" i="7"/>
  <c r="E37" i="7"/>
  <c r="L36" i="7"/>
  <c r="K36" i="7"/>
  <c r="J36" i="7"/>
  <c r="M36" i="7" s="1"/>
  <c r="I36" i="7"/>
  <c r="E36" i="7"/>
  <c r="L35" i="7"/>
  <c r="K35" i="7"/>
  <c r="J35" i="7"/>
  <c r="I35" i="7"/>
  <c r="E35" i="7"/>
  <c r="L34" i="7"/>
  <c r="K34" i="7"/>
  <c r="J34" i="7"/>
  <c r="I34" i="7"/>
  <c r="E34" i="7"/>
  <c r="L33" i="7"/>
  <c r="K33" i="7"/>
  <c r="J33" i="7"/>
  <c r="I33" i="7"/>
  <c r="E33" i="7"/>
  <c r="L32" i="7"/>
  <c r="K32" i="7"/>
  <c r="J32" i="7"/>
  <c r="I32" i="7"/>
  <c r="E32" i="7"/>
  <c r="L31" i="7"/>
  <c r="K31" i="7"/>
  <c r="J31" i="7"/>
  <c r="I31" i="7"/>
  <c r="E31" i="7"/>
  <c r="L30" i="7"/>
  <c r="K30" i="7"/>
  <c r="J30" i="7"/>
  <c r="M30" i="7" s="1"/>
  <c r="I30" i="7"/>
  <c r="E30" i="7"/>
  <c r="L29" i="7"/>
  <c r="K29" i="7"/>
  <c r="J29" i="7"/>
  <c r="I29" i="7"/>
  <c r="E29" i="7"/>
  <c r="L28" i="7"/>
  <c r="K28" i="7"/>
  <c r="J28" i="7"/>
  <c r="I28" i="7"/>
  <c r="E28" i="7"/>
  <c r="H20" i="7"/>
  <c r="G20" i="7"/>
  <c r="F20" i="7"/>
  <c r="D20" i="7"/>
  <c r="C20" i="7"/>
  <c r="B20" i="7"/>
  <c r="L19" i="7"/>
  <c r="K19" i="7"/>
  <c r="J19" i="7"/>
  <c r="I19" i="7"/>
  <c r="E19" i="7"/>
  <c r="L18" i="7"/>
  <c r="K18" i="7"/>
  <c r="J18" i="7"/>
  <c r="I18" i="7"/>
  <c r="E18" i="7"/>
  <c r="L17" i="7"/>
  <c r="K17" i="7"/>
  <c r="J17" i="7"/>
  <c r="M17" i="7" s="1"/>
  <c r="I17" i="7"/>
  <c r="E17" i="7"/>
  <c r="L16" i="7"/>
  <c r="K16" i="7"/>
  <c r="J16" i="7"/>
  <c r="I16" i="7"/>
  <c r="E16" i="7"/>
  <c r="L15" i="7"/>
  <c r="K15" i="7"/>
  <c r="J15" i="7"/>
  <c r="I15" i="7"/>
  <c r="E15" i="7"/>
  <c r="L14" i="7"/>
  <c r="K14" i="7"/>
  <c r="J14" i="7"/>
  <c r="M14" i="7" s="1"/>
  <c r="I14" i="7"/>
  <c r="E14" i="7"/>
  <c r="L13" i="7"/>
  <c r="K13" i="7"/>
  <c r="J13" i="7"/>
  <c r="I13" i="7"/>
  <c r="E13" i="7"/>
  <c r="L12" i="7"/>
  <c r="K12" i="7"/>
  <c r="J12" i="7"/>
  <c r="I12" i="7"/>
  <c r="E12" i="7"/>
  <c r="L11" i="7"/>
  <c r="K11" i="7"/>
  <c r="J11" i="7"/>
  <c r="I11" i="7"/>
  <c r="E11" i="7"/>
  <c r="L10" i="7"/>
  <c r="K10" i="7"/>
  <c r="J10" i="7"/>
  <c r="I10" i="7"/>
  <c r="E10" i="7"/>
  <c r="L9" i="7"/>
  <c r="K9" i="7"/>
  <c r="J9" i="7"/>
  <c r="I9" i="7"/>
  <c r="E9" i="7"/>
  <c r="L8" i="7"/>
  <c r="K8" i="7"/>
  <c r="J8" i="7"/>
  <c r="I8" i="7"/>
  <c r="E8" i="7"/>
  <c r="L7" i="7"/>
  <c r="K7" i="7"/>
  <c r="J7" i="7"/>
  <c r="I7" i="7"/>
  <c r="E7" i="7"/>
  <c r="H41" i="6"/>
  <c r="G41" i="6"/>
  <c r="F41" i="6"/>
  <c r="D41" i="6"/>
  <c r="C41" i="6"/>
  <c r="B41" i="6"/>
  <c r="L40" i="6"/>
  <c r="K40" i="6"/>
  <c r="J40" i="6"/>
  <c r="I40" i="6"/>
  <c r="E40" i="6"/>
  <c r="L39" i="6"/>
  <c r="K39" i="6"/>
  <c r="J39" i="6"/>
  <c r="I39" i="6"/>
  <c r="E39" i="6"/>
  <c r="L38" i="6"/>
  <c r="K38" i="6"/>
  <c r="J38" i="6"/>
  <c r="M38" i="6" s="1"/>
  <c r="I38" i="6"/>
  <c r="E38" i="6"/>
  <c r="L37" i="6"/>
  <c r="K37" i="6"/>
  <c r="J37" i="6"/>
  <c r="I37" i="6"/>
  <c r="E37" i="6"/>
  <c r="L36" i="6"/>
  <c r="K36" i="6"/>
  <c r="J36" i="6"/>
  <c r="M36" i="6" s="1"/>
  <c r="I36" i="6"/>
  <c r="E36" i="6"/>
  <c r="L35" i="6"/>
  <c r="K35" i="6"/>
  <c r="J35" i="6"/>
  <c r="M35" i="6" s="1"/>
  <c r="I35" i="6"/>
  <c r="E35" i="6"/>
  <c r="L34" i="6"/>
  <c r="K34" i="6"/>
  <c r="J34" i="6"/>
  <c r="I34" i="6"/>
  <c r="E34" i="6"/>
  <c r="L33" i="6"/>
  <c r="K33" i="6"/>
  <c r="J33" i="6"/>
  <c r="M33" i="6" s="1"/>
  <c r="I33" i="6"/>
  <c r="E33" i="6"/>
  <c r="L32" i="6"/>
  <c r="K32" i="6"/>
  <c r="J32" i="6"/>
  <c r="I32" i="6"/>
  <c r="E32" i="6"/>
  <c r="L31" i="6"/>
  <c r="K31" i="6"/>
  <c r="J31" i="6"/>
  <c r="I31" i="6"/>
  <c r="E31" i="6"/>
  <c r="L30" i="6"/>
  <c r="K30" i="6"/>
  <c r="J30" i="6"/>
  <c r="M30" i="6" s="1"/>
  <c r="I30" i="6"/>
  <c r="E30" i="6"/>
  <c r="L29" i="6"/>
  <c r="K29" i="6"/>
  <c r="J29" i="6"/>
  <c r="I29" i="6"/>
  <c r="E29" i="6"/>
  <c r="L28" i="6"/>
  <c r="K28" i="6"/>
  <c r="J28" i="6"/>
  <c r="M28" i="6" s="1"/>
  <c r="I28" i="6"/>
  <c r="E28" i="6"/>
  <c r="H20" i="6"/>
  <c r="G20" i="6"/>
  <c r="F20" i="6"/>
  <c r="D20" i="6"/>
  <c r="C20" i="6"/>
  <c r="B20" i="6"/>
  <c r="L19" i="6"/>
  <c r="K19" i="6"/>
  <c r="J19" i="6"/>
  <c r="I19" i="6"/>
  <c r="E19" i="6"/>
  <c r="L18" i="6"/>
  <c r="K18" i="6"/>
  <c r="J18" i="6"/>
  <c r="I18" i="6"/>
  <c r="E18" i="6"/>
  <c r="L17" i="6"/>
  <c r="K17" i="6"/>
  <c r="J17" i="6"/>
  <c r="I17" i="6"/>
  <c r="E17" i="6"/>
  <c r="L16" i="6"/>
  <c r="K16" i="6"/>
  <c r="J16" i="6"/>
  <c r="I16" i="6"/>
  <c r="E16" i="6"/>
  <c r="L15" i="6"/>
  <c r="K15" i="6"/>
  <c r="J15" i="6"/>
  <c r="M15" i="6" s="1"/>
  <c r="I15" i="6"/>
  <c r="E15" i="6"/>
  <c r="L14" i="6"/>
  <c r="K14" i="6"/>
  <c r="J14" i="6"/>
  <c r="I14" i="6"/>
  <c r="E14" i="6"/>
  <c r="L13" i="6"/>
  <c r="K13" i="6"/>
  <c r="J13" i="6"/>
  <c r="I13" i="6"/>
  <c r="E13" i="6"/>
  <c r="L12" i="6"/>
  <c r="K12" i="6"/>
  <c r="J12" i="6"/>
  <c r="M12" i="6" s="1"/>
  <c r="I12" i="6"/>
  <c r="E12" i="6"/>
  <c r="L11" i="6"/>
  <c r="K11" i="6"/>
  <c r="J11" i="6"/>
  <c r="I11" i="6"/>
  <c r="E11" i="6"/>
  <c r="L10" i="6"/>
  <c r="K10" i="6"/>
  <c r="J10" i="6"/>
  <c r="I10" i="6"/>
  <c r="E10" i="6"/>
  <c r="L9" i="6"/>
  <c r="K9" i="6"/>
  <c r="J9" i="6"/>
  <c r="M9" i="6" s="1"/>
  <c r="I9" i="6"/>
  <c r="E9" i="6"/>
  <c r="L8" i="6"/>
  <c r="K8" i="6"/>
  <c r="J8" i="6"/>
  <c r="I8" i="6"/>
  <c r="E8" i="6"/>
  <c r="L7" i="6"/>
  <c r="K7" i="6"/>
  <c r="J7" i="6"/>
  <c r="I7" i="6"/>
  <c r="E7" i="6"/>
  <c r="H41" i="5"/>
  <c r="G41" i="5"/>
  <c r="F41" i="5"/>
  <c r="D41" i="5"/>
  <c r="C41" i="5"/>
  <c r="B41" i="5"/>
  <c r="L40" i="5"/>
  <c r="K40" i="5"/>
  <c r="J40" i="5"/>
  <c r="I40" i="5"/>
  <c r="E40" i="5"/>
  <c r="L39" i="5"/>
  <c r="K39" i="5"/>
  <c r="J39" i="5"/>
  <c r="I39" i="5"/>
  <c r="E39" i="5"/>
  <c r="L38" i="5"/>
  <c r="K38" i="5"/>
  <c r="J38" i="5"/>
  <c r="I38" i="5"/>
  <c r="E38" i="5"/>
  <c r="L37" i="5"/>
  <c r="K37" i="5"/>
  <c r="J37" i="5"/>
  <c r="M37" i="5" s="1"/>
  <c r="I37" i="5"/>
  <c r="E37" i="5"/>
  <c r="L36" i="5"/>
  <c r="K36" i="5"/>
  <c r="J36" i="5"/>
  <c r="M36" i="5" s="1"/>
  <c r="I36" i="5"/>
  <c r="E36" i="5"/>
  <c r="L35" i="5"/>
  <c r="K35" i="5"/>
  <c r="J35" i="5"/>
  <c r="I35" i="5"/>
  <c r="E35" i="5"/>
  <c r="L34" i="5"/>
  <c r="K34" i="5"/>
  <c r="J34" i="5"/>
  <c r="M34" i="5" s="1"/>
  <c r="I34" i="5"/>
  <c r="E34" i="5"/>
  <c r="L33" i="5"/>
  <c r="K33" i="5"/>
  <c r="J33" i="5"/>
  <c r="I33" i="5"/>
  <c r="E33" i="5"/>
  <c r="L32" i="5"/>
  <c r="K32" i="5"/>
  <c r="J32" i="5"/>
  <c r="I32" i="5"/>
  <c r="E32" i="5"/>
  <c r="L31" i="5"/>
  <c r="K31" i="5"/>
  <c r="J31" i="5"/>
  <c r="I31" i="5"/>
  <c r="E31" i="5"/>
  <c r="L30" i="5"/>
  <c r="K30" i="5"/>
  <c r="J30" i="5"/>
  <c r="I30" i="5"/>
  <c r="E30" i="5"/>
  <c r="L29" i="5"/>
  <c r="K29" i="5"/>
  <c r="J29" i="5"/>
  <c r="I29" i="5"/>
  <c r="E29" i="5"/>
  <c r="L28" i="5"/>
  <c r="K28" i="5"/>
  <c r="J28" i="5"/>
  <c r="I28" i="5"/>
  <c r="E28" i="5"/>
  <c r="H20" i="5"/>
  <c r="G20" i="5"/>
  <c r="F20" i="5"/>
  <c r="D20" i="5"/>
  <c r="C20" i="5"/>
  <c r="L19" i="5"/>
  <c r="K19" i="5"/>
  <c r="J19" i="5"/>
  <c r="I19" i="5"/>
  <c r="E19" i="5"/>
  <c r="L18" i="5"/>
  <c r="K18" i="5"/>
  <c r="J18" i="5"/>
  <c r="M18" i="5" s="1"/>
  <c r="I18" i="5"/>
  <c r="L17" i="5"/>
  <c r="K17" i="5"/>
  <c r="J17" i="5"/>
  <c r="M17" i="5" s="1"/>
  <c r="I17" i="5"/>
  <c r="E17" i="5"/>
  <c r="L16" i="5"/>
  <c r="K16" i="5"/>
  <c r="J16" i="5"/>
  <c r="I16" i="5"/>
  <c r="E16" i="5"/>
  <c r="L15" i="5"/>
  <c r="K15" i="5"/>
  <c r="J15" i="5"/>
  <c r="M15" i="5" s="1"/>
  <c r="I15" i="5"/>
  <c r="E15" i="5"/>
  <c r="L14" i="5"/>
  <c r="K14" i="5"/>
  <c r="J14" i="5"/>
  <c r="I14" i="5"/>
  <c r="E14" i="5"/>
  <c r="L13" i="5"/>
  <c r="K13" i="5"/>
  <c r="J13" i="5"/>
  <c r="I13" i="5"/>
  <c r="E13" i="5"/>
  <c r="L12" i="5"/>
  <c r="K12" i="5"/>
  <c r="J12" i="5"/>
  <c r="I12" i="5"/>
  <c r="E12" i="5"/>
  <c r="L11" i="5"/>
  <c r="K11" i="5"/>
  <c r="J11" i="5"/>
  <c r="I11" i="5"/>
  <c r="E11" i="5"/>
  <c r="L10" i="5"/>
  <c r="K10" i="5"/>
  <c r="J10" i="5"/>
  <c r="M10" i="5" s="1"/>
  <c r="I10" i="5"/>
  <c r="E10" i="5"/>
  <c r="L9" i="5"/>
  <c r="K9" i="5"/>
  <c r="J9" i="5"/>
  <c r="I9" i="5"/>
  <c r="E9" i="5"/>
  <c r="L8" i="5"/>
  <c r="K8" i="5"/>
  <c r="J8" i="5"/>
  <c r="I8" i="5"/>
  <c r="E8" i="5"/>
  <c r="L7" i="5"/>
  <c r="K7" i="5"/>
  <c r="J7" i="5"/>
  <c r="I7" i="5"/>
  <c r="E7" i="5"/>
  <c r="H41" i="4"/>
  <c r="G41" i="4"/>
  <c r="F41" i="4"/>
  <c r="D41" i="4"/>
  <c r="C41" i="4"/>
  <c r="B41" i="4"/>
  <c r="L40" i="4"/>
  <c r="K40" i="4"/>
  <c r="J40" i="4"/>
  <c r="I40" i="4"/>
  <c r="E40" i="4"/>
  <c r="L39" i="4"/>
  <c r="K39" i="4"/>
  <c r="J39" i="4"/>
  <c r="I39" i="4"/>
  <c r="E39" i="4"/>
  <c r="L38" i="4"/>
  <c r="K38" i="4"/>
  <c r="J38" i="4"/>
  <c r="I38" i="4"/>
  <c r="E38" i="4"/>
  <c r="L37" i="4"/>
  <c r="K37" i="4"/>
  <c r="J37" i="4"/>
  <c r="I37" i="4"/>
  <c r="E37" i="4"/>
  <c r="L36" i="4"/>
  <c r="K36" i="4"/>
  <c r="J36" i="4"/>
  <c r="I36" i="4"/>
  <c r="E36" i="4"/>
  <c r="L35" i="4"/>
  <c r="K35" i="4"/>
  <c r="J35" i="4"/>
  <c r="I35" i="4"/>
  <c r="E35" i="4"/>
  <c r="L34" i="4"/>
  <c r="K34" i="4"/>
  <c r="J34" i="4"/>
  <c r="I34" i="4"/>
  <c r="E34" i="4"/>
  <c r="L33" i="4"/>
  <c r="K33" i="4"/>
  <c r="J33" i="4"/>
  <c r="I33" i="4"/>
  <c r="E33" i="4"/>
  <c r="L32" i="4"/>
  <c r="K32" i="4"/>
  <c r="J32" i="4"/>
  <c r="I32" i="4"/>
  <c r="E32" i="4"/>
  <c r="L31" i="4"/>
  <c r="K31" i="4"/>
  <c r="J31" i="4"/>
  <c r="I31" i="4"/>
  <c r="E31" i="4"/>
  <c r="L30" i="4"/>
  <c r="K30" i="4"/>
  <c r="J30" i="4"/>
  <c r="I30" i="4"/>
  <c r="E30" i="4"/>
  <c r="L29" i="4"/>
  <c r="K29" i="4"/>
  <c r="J29" i="4"/>
  <c r="I29" i="4"/>
  <c r="E29" i="4"/>
  <c r="L28" i="4"/>
  <c r="K28" i="4"/>
  <c r="J28" i="4"/>
  <c r="I28" i="4"/>
  <c r="E28" i="4"/>
  <c r="H20" i="4"/>
  <c r="G20" i="4"/>
  <c r="F20" i="4"/>
  <c r="D20" i="4"/>
  <c r="C20" i="4"/>
  <c r="B20" i="4"/>
  <c r="L19" i="4"/>
  <c r="K19" i="4"/>
  <c r="J19" i="4"/>
  <c r="I19" i="4"/>
  <c r="E19" i="4"/>
  <c r="L18" i="4"/>
  <c r="K18" i="4"/>
  <c r="J18" i="4"/>
  <c r="I18" i="4"/>
  <c r="E18" i="4"/>
  <c r="L17" i="4"/>
  <c r="K17" i="4"/>
  <c r="J17" i="4"/>
  <c r="I17" i="4"/>
  <c r="E17" i="4"/>
  <c r="L16" i="4"/>
  <c r="K16" i="4"/>
  <c r="J16" i="4"/>
  <c r="I16" i="4"/>
  <c r="E16" i="4"/>
  <c r="L15" i="4"/>
  <c r="K15" i="4"/>
  <c r="J15" i="4"/>
  <c r="I15" i="4"/>
  <c r="E15" i="4"/>
  <c r="L14" i="4"/>
  <c r="K14" i="4"/>
  <c r="J14" i="4"/>
  <c r="I14" i="4"/>
  <c r="E14" i="4"/>
  <c r="L13" i="4"/>
  <c r="K13" i="4"/>
  <c r="J13" i="4"/>
  <c r="I13" i="4"/>
  <c r="E13" i="4"/>
  <c r="L12" i="4"/>
  <c r="K12" i="4"/>
  <c r="J12" i="4"/>
  <c r="I12" i="4"/>
  <c r="E12" i="4"/>
  <c r="L11" i="4"/>
  <c r="K11" i="4"/>
  <c r="J11" i="4"/>
  <c r="I11" i="4"/>
  <c r="E11" i="4"/>
  <c r="L10" i="4"/>
  <c r="K10" i="4"/>
  <c r="J10" i="4"/>
  <c r="I10" i="4"/>
  <c r="E10" i="4"/>
  <c r="L9" i="4"/>
  <c r="K9" i="4"/>
  <c r="J9" i="4"/>
  <c r="I9" i="4"/>
  <c r="E9" i="4"/>
  <c r="L8" i="4"/>
  <c r="K8" i="4"/>
  <c r="J8" i="4"/>
  <c r="I8" i="4"/>
  <c r="E8" i="4"/>
  <c r="L7" i="4"/>
  <c r="K7" i="4"/>
  <c r="J7" i="4"/>
  <c r="I7" i="4"/>
  <c r="E7" i="4"/>
  <c r="M39" i="4" l="1"/>
  <c r="M38" i="5"/>
  <c r="M17" i="6"/>
  <c r="M18" i="7"/>
  <c r="M16" i="7"/>
  <c r="M40" i="8"/>
  <c r="M38" i="8"/>
  <c r="M17" i="8"/>
  <c r="M40" i="9"/>
  <c r="M38" i="9"/>
  <c r="M39" i="9"/>
  <c r="M18" i="9"/>
  <c r="M19" i="9"/>
  <c r="M17" i="9"/>
  <c r="M18" i="4"/>
  <c r="M37" i="4"/>
  <c r="M31" i="4"/>
  <c r="M10" i="4"/>
  <c r="M7" i="4"/>
  <c r="M35" i="5"/>
  <c r="K41" i="5"/>
  <c r="M14" i="5"/>
  <c r="I20" i="5"/>
  <c r="M9" i="5"/>
  <c r="M7" i="5"/>
  <c r="M14" i="6"/>
  <c r="M35" i="7"/>
  <c r="M33" i="7"/>
  <c r="M8" i="7"/>
  <c r="M35" i="8"/>
  <c r="M33" i="8"/>
  <c r="M30" i="8"/>
  <c r="M28" i="8"/>
  <c r="M12" i="8"/>
  <c r="M9" i="8"/>
  <c r="M7" i="8"/>
  <c r="E41" i="9"/>
  <c r="M35" i="9"/>
  <c r="J41" i="9"/>
  <c r="M31" i="9"/>
  <c r="I41" i="9"/>
  <c r="L41" i="9"/>
  <c r="M29" i="9"/>
  <c r="K41" i="9"/>
  <c r="E20" i="9"/>
  <c r="M14" i="9"/>
  <c r="I20" i="9"/>
  <c r="M10" i="9"/>
  <c r="J20" i="9"/>
  <c r="L20" i="9"/>
  <c r="K20" i="9"/>
  <c r="M8" i="9"/>
  <c r="M7" i="9"/>
  <c r="M28" i="9"/>
  <c r="I41" i="8"/>
  <c r="M31" i="8"/>
  <c r="K41" i="8"/>
  <c r="L41" i="8"/>
  <c r="M29" i="8"/>
  <c r="M39" i="8"/>
  <c r="E41" i="8"/>
  <c r="M32" i="8"/>
  <c r="M37" i="8"/>
  <c r="I20" i="8"/>
  <c r="M10" i="8"/>
  <c r="M16" i="8"/>
  <c r="K20" i="8"/>
  <c r="M13" i="8"/>
  <c r="L20" i="8"/>
  <c r="M18" i="8"/>
  <c r="E20" i="8"/>
  <c r="M8" i="8"/>
  <c r="M19" i="8"/>
  <c r="M39" i="7"/>
  <c r="K41" i="7"/>
  <c r="I41" i="7"/>
  <c r="M29" i="7"/>
  <c r="M37" i="7"/>
  <c r="E41" i="7"/>
  <c r="M32" i="7"/>
  <c r="M34" i="7"/>
  <c r="L41" i="7"/>
  <c r="M28" i="7"/>
  <c r="M31" i="7"/>
  <c r="M40" i="7"/>
  <c r="M12" i="7"/>
  <c r="I20" i="7"/>
  <c r="E20" i="7"/>
  <c r="M11" i="7"/>
  <c r="K20" i="7"/>
  <c r="M15" i="7"/>
  <c r="L20" i="7"/>
  <c r="M9" i="7"/>
  <c r="M13" i="7"/>
  <c r="M19" i="7"/>
  <c r="M7" i="7"/>
  <c r="M10" i="7"/>
  <c r="M31" i="6"/>
  <c r="I41" i="6"/>
  <c r="M29" i="6"/>
  <c r="K41" i="6"/>
  <c r="M39" i="6"/>
  <c r="L41" i="6"/>
  <c r="E41" i="6"/>
  <c r="M32" i="6"/>
  <c r="M37" i="6"/>
  <c r="M34" i="6"/>
  <c r="M40" i="6"/>
  <c r="M18" i="6"/>
  <c r="K20" i="6"/>
  <c r="I20" i="6"/>
  <c r="M8" i="6"/>
  <c r="M16" i="6"/>
  <c r="L20" i="6"/>
  <c r="M11" i="6"/>
  <c r="M13" i="6"/>
  <c r="M19" i="6"/>
  <c r="E20" i="6"/>
  <c r="M7" i="6"/>
  <c r="M10" i="6"/>
  <c r="M30" i="5"/>
  <c r="M40" i="5"/>
  <c r="I41" i="5"/>
  <c r="M29" i="5"/>
  <c r="M32" i="5"/>
  <c r="E41" i="5"/>
  <c r="L41" i="5"/>
  <c r="M33" i="5"/>
  <c r="M31" i="5"/>
  <c r="M28" i="5"/>
  <c r="M39" i="5"/>
  <c r="K20" i="5"/>
  <c r="M8" i="5"/>
  <c r="M16" i="5"/>
  <c r="L20" i="5"/>
  <c r="M13" i="5"/>
  <c r="M12" i="5"/>
  <c r="M11" i="5"/>
  <c r="E20" i="5"/>
  <c r="M19" i="5"/>
  <c r="M28" i="4"/>
  <c r="I41" i="4"/>
  <c r="M32" i="4"/>
  <c r="M30" i="4"/>
  <c r="M34" i="4"/>
  <c r="L41" i="4"/>
  <c r="M33" i="4"/>
  <c r="M36" i="4"/>
  <c r="E41" i="4"/>
  <c r="M29" i="4"/>
  <c r="M35" i="4"/>
  <c r="M38" i="4"/>
  <c r="M40" i="4"/>
  <c r="M9" i="4"/>
  <c r="M11" i="4"/>
  <c r="M16" i="4"/>
  <c r="M13" i="4"/>
  <c r="I20" i="4"/>
  <c r="E20" i="4"/>
  <c r="K20" i="4"/>
  <c r="M14" i="4"/>
  <c r="M17" i="4"/>
  <c r="M19" i="4"/>
  <c r="L20" i="4"/>
  <c r="M12" i="4"/>
  <c r="M15" i="4"/>
  <c r="J20" i="8"/>
  <c r="J41" i="8"/>
  <c r="J20" i="7"/>
  <c r="J41" i="7"/>
  <c r="J20" i="6"/>
  <c r="J41" i="6"/>
  <c r="J20" i="5"/>
  <c r="J41" i="5"/>
  <c r="J20" i="4"/>
  <c r="J41" i="4"/>
  <c r="M8" i="4"/>
  <c r="K41" i="4"/>
  <c r="E35" i="3"/>
  <c r="E14" i="3"/>
  <c r="M20" i="4" l="1"/>
  <c r="N13" i="4" s="1"/>
  <c r="M20" i="5"/>
  <c r="N13" i="5" s="1"/>
  <c r="M20" i="6"/>
  <c r="N10" i="6" s="1"/>
  <c r="M41" i="7"/>
  <c r="N39" i="7" s="1"/>
  <c r="M41" i="9"/>
  <c r="N37" i="9" s="1"/>
  <c r="M20" i="9"/>
  <c r="N11" i="9" s="1"/>
  <c r="M41" i="8"/>
  <c r="N29" i="8" s="1"/>
  <c r="M20" i="8"/>
  <c r="N17" i="8" s="1"/>
  <c r="M20" i="7"/>
  <c r="N19" i="7" s="1"/>
  <c r="M41" i="6"/>
  <c r="N40" i="6" s="1"/>
  <c r="M41" i="5"/>
  <c r="N37" i="5" s="1"/>
  <c r="M41" i="4"/>
  <c r="E17" i="3"/>
  <c r="N10" i="8" l="1"/>
  <c r="N17" i="4"/>
  <c r="N18" i="4"/>
  <c r="N8" i="4"/>
  <c r="N10" i="4"/>
  <c r="N19" i="4"/>
  <c r="N9" i="4"/>
  <c r="N11" i="4"/>
  <c r="N12" i="4"/>
  <c r="N16" i="4"/>
  <c r="N15" i="4"/>
  <c r="N7" i="4"/>
  <c r="N14" i="4"/>
  <c r="N40" i="5"/>
  <c r="N38" i="5"/>
  <c r="N34" i="5"/>
  <c r="N35" i="5"/>
  <c r="N29" i="5"/>
  <c r="N32" i="5"/>
  <c r="N33" i="5"/>
  <c r="N31" i="5"/>
  <c r="N10" i="5"/>
  <c r="N15" i="5"/>
  <c r="N16" i="5"/>
  <c r="N8" i="5"/>
  <c r="N11" i="5"/>
  <c r="N14" i="5"/>
  <c r="N9" i="5"/>
  <c r="N17" i="5"/>
  <c r="N7" i="5"/>
  <c r="N12" i="5"/>
  <c r="N19" i="5"/>
  <c r="N18" i="5"/>
  <c r="N39" i="6"/>
  <c r="N34" i="6"/>
  <c r="N29" i="6"/>
  <c r="N30" i="6"/>
  <c r="N32" i="6"/>
  <c r="N13" i="6"/>
  <c r="N7" i="6"/>
  <c r="N15" i="6"/>
  <c r="N12" i="6"/>
  <c r="N16" i="6"/>
  <c r="N14" i="6"/>
  <c r="N8" i="6"/>
  <c r="N9" i="6"/>
  <c r="N11" i="6"/>
  <c r="N18" i="6"/>
  <c r="N19" i="6"/>
  <c r="N17" i="6"/>
  <c r="N29" i="7"/>
  <c r="N35" i="7"/>
  <c r="N28" i="7"/>
  <c r="N30" i="7"/>
  <c r="N38" i="7"/>
  <c r="N32" i="7"/>
  <c r="N36" i="7"/>
  <c r="N40" i="7"/>
  <c r="N31" i="7"/>
  <c r="N34" i="7"/>
  <c r="N37" i="7"/>
  <c r="N33" i="7"/>
  <c r="N15" i="8"/>
  <c r="N12" i="8"/>
  <c r="N19" i="8"/>
  <c r="N9" i="8"/>
  <c r="N40" i="9"/>
  <c r="N29" i="9"/>
  <c r="N31" i="9"/>
  <c r="N28" i="9"/>
  <c r="N36" i="9"/>
  <c r="N33" i="9"/>
  <c r="N39" i="9"/>
  <c r="N34" i="9"/>
  <c r="N30" i="9"/>
  <c r="N35" i="9"/>
  <c r="N38" i="9"/>
  <c r="N32" i="9"/>
  <c r="N10" i="9"/>
  <c r="N9" i="9"/>
  <c r="N8" i="9"/>
  <c r="N16" i="9"/>
  <c r="N15" i="9"/>
  <c r="N7" i="9"/>
  <c r="N14" i="9"/>
  <c r="N18" i="9"/>
  <c r="N13" i="9"/>
  <c r="N17" i="9"/>
  <c r="N12" i="9"/>
  <c r="N19" i="9"/>
  <c r="N28" i="8"/>
  <c r="N39" i="8"/>
  <c r="N30" i="8"/>
  <c r="N35" i="8"/>
  <c r="N34" i="8"/>
  <c r="N40" i="8"/>
  <c r="N38" i="8"/>
  <c r="N36" i="8"/>
  <c r="N37" i="8"/>
  <c r="N33" i="8"/>
  <c r="N31" i="8"/>
  <c r="N32" i="8"/>
  <c r="N14" i="8"/>
  <c r="N11" i="8"/>
  <c r="N18" i="8"/>
  <c r="N8" i="8"/>
  <c r="N13" i="8"/>
  <c r="N7" i="8"/>
  <c r="N16" i="8"/>
  <c r="N9" i="7"/>
  <c r="N14" i="7"/>
  <c r="N7" i="7"/>
  <c r="N12" i="7"/>
  <c r="N13" i="7"/>
  <c r="N17" i="7"/>
  <c r="N15" i="7"/>
  <c r="N10" i="7"/>
  <c r="N8" i="7"/>
  <c r="N11" i="7"/>
  <c r="N18" i="7"/>
  <c r="N16" i="7"/>
  <c r="N36" i="6"/>
  <c r="N28" i="6"/>
  <c r="N31" i="6"/>
  <c r="N37" i="6"/>
  <c r="N38" i="6"/>
  <c r="N33" i="6"/>
  <c r="N35" i="6"/>
  <c r="N36" i="5"/>
  <c r="N39" i="5"/>
  <c r="N30" i="5"/>
  <c r="N28" i="5"/>
  <c r="N31" i="4"/>
  <c r="N35" i="4"/>
  <c r="N40" i="4"/>
  <c r="N36" i="4"/>
  <c r="N37" i="4"/>
  <c r="N34" i="4"/>
  <c r="N28" i="4"/>
  <c r="N29" i="4"/>
  <c r="N30" i="4"/>
  <c r="N38" i="4"/>
  <c r="N32" i="4"/>
  <c r="N39" i="4"/>
  <c r="N33" i="4"/>
  <c r="H41" i="3"/>
  <c r="G41" i="3"/>
  <c r="F41" i="3"/>
  <c r="D41" i="3"/>
  <c r="C41" i="3"/>
  <c r="B41" i="3"/>
  <c r="L40" i="3"/>
  <c r="K40" i="3"/>
  <c r="J40" i="3"/>
  <c r="I40" i="3"/>
  <c r="E40" i="3"/>
  <c r="L39" i="3"/>
  <c r="K39" i="3"/>
  <c r="J39" i="3"/>
  <c r="I39" i="3"/>
  <c r="E39" i="3"/>
  <c r="L38" i="3"/>
  <c r="K38" i="3"/>
  <c r="J38" i="3"/>
  <c r="I38" i="3"/>
  <c r="E38" i="3"/>
  <c r="L37" i="3"/>
  <c r="K37" i="3"/>
  <c r="J37" i="3"/>
  <c r="I37" i="3"/>
  <c r="E37" i="3"/>
  <c r="L36" i="3"/>
  <c r="K36" i="3"/>
  <c r="J36" i="3"/>
  <c r="I36" i="3"/>
  <c r="E36" i="3"/>
  <c r="L35" i="3"/>
  <c r="K35" i="3"/>
  <c r="J35" i="3"/>
  <c r="I35" i="3"/>
  <c r="L34" i="3"/>
  <c r="K34" i="3"/>
  <c r="J34" i="3"/>
  <c r="I34" i="3"/>
  <c r="E34" i="3"/>
  <c r="L33" i="3"/>
  <c r="K33" i="3"/>
  <c r="J33" i="3"/>
  <c r="I33" i="3"/>
  <c r="E33" i="3"/>
  <c r="L32" i="3"/>
  <c r="K32" i="3"/>
  <c r="J32" i="3"/>
  <c r="I32" i="3"/>
  <c r="E32" i="3"/>
  <c r="L31" i="3"/>
  <c r="K31" i="3"/>
  <c r="J31" i="3"/>
  <c r="I31" i="3"/>
  <c r="E31" i="3"/>
  <c r="L30" i="3"/>
  <c r="K30" i="3"/>
  <c r="J30" i="3"/>
  <c r="I30" i="3"/>
  <c r="E30" i="3"/>
  <c r="L29" i="3"/>
  <c r="K29" i="3"/>
  <c r="J29" i="3"/>
  <c r="I29" i="3"/>
  <c r="E29" i="3"/>
  <c r="L28" i="3"/>
  <c r="K28" i="3"/>
  <c r="J28" i="3"/>
  <c r="I28" i="3"/>
  <c r="E28" i="3"/>
  <c r="H20" i="3"/>
  <c r="G20" i="3"/>
  <c r="F20" i="3"/>
  <c r="D20" i="3"/>
  <c r="C20" i="3"/>
  <c r="B20" i="3"/>
  <c r="L19" i="3"/>
  <c r="K19" i="3"/>
  <c r="J19" i="3"/>
  <c r="I19" i="3"/>
  <c r="E19" i="3"/>
  <c r="L18" i="3"/>
  <c r="K18" i="3"/>
  <c r="J18" i="3"/>
  <c r="I18" i="3"/>
  <c r="E18" i="3"/>
  <c r="L17" i="3"/>
  <c r="K17" i="3"/>
  <c r="J17" i="3"/>
  <c r="I17" i="3"/>
  <c r="L16" i="3"/>
  <c r="K16" i="3"/>
  <c r="J16" i="3"/>
  <c r="I16" i="3"/>
  <c r="E16" i="3"/>
  <c r="L15" i="3"/>
  <c r="K15" i="3"/>
  <c r="J15" i="3"/>
  <c r="I15" i="3"/>
  <c r="E15" i="3"/>
  <c r="L14" i="3"/>
  <c r="K14" i="3"/>
  <c r="J14" i="3"/>
  <c r="I14" i="3"/>
  <c r="L13" i="3"/>
  <c r="K13" i="3"/>
  <c r="J13" i="3"/>
  <c r="I13" i="3"/>
  <c r="E13" i="3"/>
  <c r="L12" i="3"/>
  <c r="K12" i="3"/>
  <c r="J12" i="3"/>
  <c r="I12" i="3"/>
  <c r="E12" i="3"/>
  <c r="L11" i="3"/>
  <c r="K11" i="3"/>
  <c r="J11" i="3"/>
  <c r="I11" i="3"/>
  <c r="E11" i="3"/>
  <c r="L10" i="3"/>
  <c r="K10" i="3"/>
  <c r="J10" i="3"/>
  <c r="I10" i="3"/>
  <c r="E10" i="3"/>
  <c r="L9" i="3"/>
  <c r="K9" i="3"/>
  <c r="J9" i="3"/>
  <c r="I9" i="3"/>
  <c r="E9" i="3"/>
  <c r="L8" i="3"/>
  <c r="K8" i="3"/>
  <c r="J8" i="3"/>
  <c r="I8" i="3"/>
  <c r="E8" i="3"/>
  <c r="L7" i="3"/>
  <c r="K7" i="3"/>
  <c r="J7" i="3"/>
  <c r="I7" i="3"/>
  <c r="E7" i="3"/>
  <c r="N41" i="9" l="1"/>
  <c r="N20" i="4"/>
  <c r="N41" i="5"/>
  <c r="N20" i="5"/>
  <c r="N41" i="6"/>
  <c r="N20" i="6"/>
  <c r="N41" i="7"/>
  <c r="N20" i="7"/>
  <c r="N41" i="8"/>
  <c r="N20" i="9"/>
  <c r="N20" i="8"/>
  <c r="N41" i="4"/>
  <c r="M28" i="3"/>
  <c r="M30" i="3"/>
  <c r="M36" i="3"/>
  <c r="M12" i="3"/>
  <c r="M38" i="3"/>
  <c r="M34" i="3"/>
  <c r="M31" i="3"/>
  <c r="M39" i="3"/>
  <c r="M10" i="3"/>
  <c r="M18" i="3"/>
  <c r="M16" i="3"/>
  <c r="M8" i="3"/>
  <c r="M13" i="3"/>
  <c r="M29" i="3"/>
  <c r="M37" i="3"/>
  <c r="E41" i="3"/>
  <c r="M19" i="3"/>
  <c r="K41" i="3"/>
  <c r="L20" i="3"/>
  <c r="J20" i="3"/>
  <c r="M15" i="3"/>
  <c r="M17" i="3"/>
  <c r="M33" i="3"/>
  <c r="M35" i="3"/>
  <c r="E20" i="3"/>
  <c r="M11" i="3"/>
  <c r="I41" i="3"/>
  <c r="I20" i="3"/>
  <c r="L41" i="3"/>
  <c r="K20" i="3"/>
  <c r="M14" i="3"/>
  <c r="M32" i="3"/>
  <c r="M40" i="3"/>
  <c r="M7" i="3"/>
  <c r="J41" i="3"/>
  <c r="M9" i="3"/>
  <c r="M20" i="3" l="1"/>
  <c r="N17" i="3" s="1"/>
  <c r="M41" i="3"/>
  <c r="N31" i="3" s="1"/>
  <c r="N8" i="3" l="1"/>
  <c r="N15" i="3"/>
  <c r="N9" i="3"/>
  <c r="N29" i="3"/>
  <c r="N40" i="3"/>
  <c r="N34" i="3"/>
  <c r="N36" i="3"/>
  <c r="N30" i="3"/>
  <c r="N38" i="3"/>
  <c r="N28" i="3"/>
  <c r="N37" i="3"/>
  <c r="N33" i="3"/>
  <c r="N39" i="3"/>
  <c r="N35" i="3"/>
  <c r="N32" i="3"/>
  <c r="N7" i="3"/>
  <c r="N19" i="3"/>
  <c r="N11" i="3"/>
  <c r="N12" i="3"/>
  <c r="N10" i="3"/>
  <c r="N18" i="3"/>
  <c r="N13" i="3"/>
  <c r="N16" i="3"/>
  <c r="N14" i="3"/>
  <c r="N41" i="3" l="1"/>
  <c r="N20" i="3"/>
</calcChain>
</file>

<file path=xl/sharedStrings.xml><?xml version="1.0" encoding="utf-8"?>
<sst xmlns="http://schemas.openxmlformats.org/spreadsheetml/2006/main" count="792" uniqueCount="61">
  <si>
    <t>UKUPNO</t>
  </si>
  <si>
    <t>Starosna penzija</t>
  </si>
  <si>
    <t>Invalidska penzija</t>
  </si>
  <si>
    <t>Porodicna penzija</t>
  </si>
  <si>
    <t>450,00</t>
  </si>
  <si>
    <t>600,01 - 700</t>
  </si>
  <si>
    <t>700,01 - 800</t>
  </si>
  <si>
    <t>800,01 - 900</t>
  </si>
  <si>
    <t>900,01 - 1.000</t>
  </si>
  <si>
    <t>1.000,01 -  1.100</t>
  </si>
  <si>
    <t>1.200,01 - 1.300</t>
  </si>
  <si>
    <t>Preko 1.300</t>
  </si>
  <si>
    <t>Broj penzionera prema vrsti prava i intervalima</t>
  </si>
  <si>
    <t xml:space="preserve">Crna Gora </t>
  </si>
  <si>
    <t>Zemlje EX YU</t>
  </si>
  <si>
    <t>Ukupno po strukturi</t>
  </si>
  <si>
    <t>Napomena: Izvještajem su obuhvaćeni korisnici srazmjernih penzija</t>
  </si>
  <si>
    <t>Napomena: Izvještajem nisu obuhvaćeni korisnici srazmjernih penzija</t>
  </si>
  <si>
    <t>% učešća u ukupnom broju penzionera</t>
  </si>
  <si>
    <t>0,01 - 354,72</t>
  </si>
  <si>
    <t>354,73 - 449,99</t>
  </si>
  <si>
    <t>Oktobar 2025. godine</t>
  </si>
  <si>
    <t>450,01 - 543,01</t>
  </si>
  <si>
    <t>543,02 - 600</t>
  </si>
  <si>
    <t>Avgust 2025. godine</t>
  </si>
  <si>
    <t>Jul 2025. godine</t>
  </si>
  <si>
    <t>Jun 2025. godine</t>
  </si>
  <si>
    <t>April 2025. godine</t>
  </si>
  <si>
    <t>Mart 2025. godine</t>
  </si>
  <si>
    <t>Februar 2025. godine</t>
  </si>
  <si>
    <t>0,01 - 337.37</t>
  </si>
  <si>
    <t>337.38 - 449,99</t>
  </si>
  <si>
    <t>450,01 - 525.22</t>
  </si>
  <si>
    <t>525.23 - 600</t>
  </si>
  <si>
    <t>450,01 - 525.14</t>
  </si>
  <si>
    <t>525.15 - 600</t>
  </si>
  <si>
    <t>450,01 - 525.24</t>
  </si>
  <si>
    <t>525.25 - 600</t>
  </si>
  <si>
    <t>0,01 - 347.83</t>
  </si>
  <si>
    <t>347.84 - 449,99</t>
  </si>
  <si>
    <t>450,01 - 536.12</t>
  </si>
  <si>
    <t>536.13 - 600</t>
  </si>
  <si>
    <t>450,01 - 536.00</t>
  </si>
  <si>
    <t>536.01 - 600</t>
  </si>
  <si>
    <t>1.100,01 - 1.200</t>
  </si>
  <si>
    <t>450,01 - 535.76</t>
  </si>
  <si>
    <t>535.77 - 600</t>
  </si>
  <si>
    <t>1.100,01 1.200</t>
  </si>
  <si>
    <t>525,23 - 600</t>
  </si>
  <si>
    <t>450,01 - 525,22</t>
  </si>
  <si>
    <t>337,38 - 449,99</t>
  </si>
  <si>
    <t>0,01 - 337,37</t>
  </si>
  <si>
    <t>Januar 2025. godine</t>
  </si>
  <si>
    <t>Maj 2025. godine</t>
  </si>
  <si>
    <t>543,13 - 600</t>
  </si>
  <si>
    <t>450,01 - 543,12</t>
  </si>
  <si>
    <t>Septembar 2025. godine</t>
  </si>
  <si>
    <t>542.97 - 600</t>
  </si>
  <si>
    <t>450,01 - 542.96</t>
  </si>
  <si>
    <t>Novembar 2025. godine</t>
  </si>
  <si>
    <t>Decembar 2025.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</si>
</sst>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7"/>
      <name val="Arial"/>
      <family val="2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3" fontId="0" fillId="0" borderId="15" xfId="0" applyNumberFormat="1" applyBorder="1" applyAlignment="1">
      <alignment horizontal="right" vertical="center" wrapText="1"/>
    </xf>
    <xf numFmtId="3" fontId="0" fillId="0" borderId="16" xfId="0" applyNumberFormat="1" applyBorder="1" applyAlignment="1">
      <alignment horizontal="right" vertical="center" wrapText="1"/>
    </xf>
    <xf numFmtId="3" fontId="0" fillId="0" borderId="17" xfId="0" applyNumberFormat="1" applyBorder="1" applyAlignment="1">
      <alignment horizontal="right" vertical="center" wrapText="1"/>
    </xf>
    <xf numFmtId="3" fontId="0" fillId="0" borderId="18" xfId="0" applyNumberFormat="1" applyBorder="1" applyAlignment="1">
      <alignment horizontal="right" vertical="center"/>
    </xf>
    <xf numFmtId="3" fontId="0" fillId="0" borderId="19" xfId="0" applyNumberFormat="1" applyBorder="1" applyAlignment="1">
      <alignment horizontal="right" vertical="center"/>
    </xf>
    <xf numFmtId="3" fontId="0" fillId="0" borderId="20" xfId="0" applyNumberFormat="1" applyBorder="1" applyAlignment="1">
      <alignment horizontal="right" vertical="center"/>
    </xf>
    <xf numFmtId="3" fontId="0" fillId="0" borderId="18" xfId="0" applyNumberFormat="1" applyBorder="1" applyAlignment="1">
      <alignment horizontal="right" vertical="center" wrapText="1"/>
    </xf>
    <xf numFmtId="3" fontId="0" fillId="0" borderId="19" xfId="0" applyNumberFormat="1" applyBorder="1" applyAlignment="1">
      <alignment horizontal="right" vertical="center" wrapText="1"/>
    </xf>
    <xf numFmtId="3" fontId="0" fillId="0" borderId="20" xfId="0" applyNumberFormat="1" applyBorder="1" applyAlignment="1">
      <alignment horizontal="right" vertical="center" wrapText="1"/>
    </xf>
    <xf numFmtId="3" fontId="0" fillId="0" borderId="21" xfId="0" applyNumberFormat="1" applyBorder="1" applyAlignment="1">
      <alignment horizontal="right" vertical="center"/>
    </xf>
    <xf numFmtId="3" fontId="0" fillId="0" borderId="22" xfId="0" applyNumberFormat="1" applyBorder="1" applyAlignment="1">
      <alignment horizontal="right" vertical="center"/>
    </xf>
    <xf numFmtId="3" fontId="0" fillId="0" borderId="23" xfId="0" applyNumberFormat="1" applyBorder="1" applyAlignment="1">
      <alignment horizontal="right" vertical="center"/>
    </xf>
    <xf numFmtId="3" fontId="0" fillId="0" borderId="21" xfId="0" applyNumberFormat="1" applyBorder="1" applyAlignment="1">
      <alignment horizontal="right" vertical="center" wrapText="1"/>
    </xf>
    <xf numFmtId="3" fontId="0" fillId="0" borderId="22" xfId="0" applyNumberFormat="1" applyBorder="1" applyAlignment="1">
      <alignment horizontal="right" vertical="center" wrapText="1"/>
    </xf>
    <xf numFmtId="3" fontId="0" fillId="0" borderId="23" xfId="0" applyNumberFormat="1" applyBorder="1" applyAlignment="1">
      <alignment horizontal="right" vertical="center" wrapText="1"/>
    </xf>
    <xf numFmtId="0" fontId="0" fillId="0" borderId="0" xfId="0" applyAlignment="1">
      <alignment wrapText="1"/>
    </xf>
    <xf numFmtId="0" fontId="0" fillId="0" borderId="0" xfId="0" applyBorder="1" applyAlignment="1">
      <alignment horizontal="center"/>
    </xf>
    <xf numFmtId="0" fontId="1" fillId="2" borderId="13" xfId="0" applyFont="1" applyFill="1" applyBorder="1" applyAlignment="1">
      <alignment horizontal="right" vertical="center"/>
    </xf>
    <xf numFmtId="3" fontId="1" fillId="2" borderId="10" xfId="0" applyNumberFormat="1" applyFont="1" applyFill="1" applyBorder="1" applyAlignment="1">
      <alignment horizontal="right" vertical="center"/>
    </xf>
    <xf numFmtId="3" fontId="1" fillId="2" borderId="11" xfId="0" applyNumberFormat="1" applyFont="1" applyFill="1" applyBorder="1" applyAlignment="1">
      <alignment horizontal="right" vertical="center"/>
    </xf>
    <xf numFmtId="3" fontId="1" fillId="2" borderId="12" xfId="0" applyNumberFormat="1" applyFont="1" applyFill="1" applyBorder="1" applyAlignment="1">
      <alignment horizontal="right" vertical="center"/>
    </xf>
    <xf numFmtId="3" fontId="1" fillId="2" borderId="14" xfId="0" applyNumberFormat="1" applyFont="1" applyFill="1" applyBorder="1" applyAlignment="1">
      <alignment horizontal="right" vertical="center"/>
    </xf>
    <xf numFmtId="3" fontId="1" fillId="2" borderId="14" xfId="0" applyNumberFormat="1" applyFont="1" applyFill="1" applyBorder="1" applyAlignment="1">
      <alignment horizontal="right" vertical="center" wrapText="1"/>
    </xf>
    <xf numFmtId="3" fontId="1" fillId="2" borderId="11" xfId="0" applyNumberFormat="1" applyFont="1" applyFill="1" applyBorder="1" applyAlignment="1">
      <alignment horizontal="right" vertical="center" wrapText="1"/>
    </xf>
    <xf numFmtId="3" fontId="1" fillId="2" borderId="25" xfId="0" applyNumberFormat="1" applyFont="1" applyFill="1" applyBorder="1" applyAlignment="1">
      <alignment horizontal="right" vertical="center" wrapText="1"/>
    </xf>
    <xf numFmtId="3" fontId="1" fillId="2" borderId="13" xfId="0" applyNumberFormat="1" applyFont="1" applyFill="1" applyBorder="1" applyAlignment="1">
      <alignment horizontal="right" vertical="center" wrapText="1"/>
    </xf>
    <xf numFmtId="3" fontId="0" fillId="0" borderId="33" xfId="0" applyNumberFormat="1" applyBorder="1" applyAlignment="1">
      <alignment horizontal="right" vertical="center" wrapText="1"/>
    </xf>
    <xf numFmtId="3" fontId="0" fillId="0" borderId="34" xfId="0" applyNumberFormat="1" applyBorder="1" applyAlignment="1">
      <alignment horizontal="right" vertical="center" wrapText="1"/>
    </xf>
    <xf numFmtId="3" fontId="1" fillId="2" borderId="25" xfId="0" applyNumberFormat="1" applyFont="1" applyFill="1" applyBorder="1" applyAlignment="1">
      <alignment horizontal="right" vertical="center"/>
    </xf>
    <xf numFmtId="0" fontId="1" fillId="3" borderId="2" xfId="0" applyFont="1" applyFill="1" applyBorder="1" applyAlignment="1">
      <alignment horizontal="right" vertical="center" wrapText="1"/>
    </xf>
    <xf numFmtId="2" fontId="1" fillId="3" borderId="9" xfId="0" applyNumberFormat="1" applyFont="1" applyFill="1" applyBorder="1" applyAlignment="1">
      <alignment horizontal="right" vertical="center"/>
    </xf>
    <xf numFmtId="0" fontId="1" fillId="3" borderId="3" xfId="0" applyFont="1" applyFill="1" applyBorder="1" applyAlignment="1">
      <alignment horizontal="right" vertical="center"/>
    </xf>
    <xf numFmtId="0" fontId="2" fillId="3" borderId="6" xfId="0" applyFont="1" applyFill="1" applyBorder="1" applyAlignment="1">
      <alignment horizontal="right" vertical="center"/>
    </xf>
    <xf numFmtId="0" fontId="1" fillId="3" borderId="6" xfId="0" applyFont="1" applyFill="1" applyBorder="1" applyAlignment="1">
      <alignment horizontal="right" vertical="center"/>
    </xf>
    <xf numFmtId="0" fontId="1" fillId="3" borderId="24" xfId="0" applyFont="1" applyFill="1" applyBorder="1" applyAlignment="1">
      <alignment horizontal="right" vertical="center"/>
    </xf>
    <xf numFmtId="3" fontId="3" fillId="0" borderId="15" xfId="0" applyNumberFormat="1" applyFont="1" applyBorder="1" applyAlignment="1">
      <alignment horizontal="right" vertical="center" wrapText="1"/>
    </xf>
    <xf numFmtId="3" fontId="3" fillId="0" borderId="16" xfId="0" applyNumberFormat="1" applyFont="1" applyBorder="1" applyAlignment="1">
      <alignment horizontal="right" vertical="center" wrapText="1"/>
    </xf>
    <xf numFmtId="3" fontId="3" fillId="0" borderId="17" xfId="0" applyNumberFormat="1" applyFont="1" applyBorder="1" applyAlignment="1">
      <alignment horizontal="right" vertical="center" wrapText="1"/>
    </xf>
    <xf numFmtId="3" fontId="0" fillId="0" borderId="35" xfId="0" applyNumberFormat="1" applyBorder="1" applyAlignment="1">
      <alignment horizontal="right" vertical="center" wrapText="1"/>
    </xf>
    <xf numFmtId="3" fontId="0" fillId="0" borderId="32" xfId="0" applyNumberFormat="1" applyBorder="1" applyAlignment="1">
      <alignment horizontal="right" vertical="center" wrapText="1"/>
    </xf>
    <xf numFmtId="3" fontId="1" fillId="2" borderId="2" xfId="0" applyNumberFormat="1" applyFont="1" applyFill="1" applyBorder="1" applyAlignment="1">
      <alignment horizontal="right" vertical="center" wrapText="1"/>
    </xf>
    <xf numFmtId="3" fontId="1" fillId="2" borderId="9" xfId="0" applyNumberFormat="1" applyFont="1" applyFill="1" applyBorder="1" applyAlignment="1">
      <alignment horizontal="right" vertical="center" wrapText="1"/>
    </xf>
    <xf numFmtId="0" fontId="1" fillId="3" borderId="9" xfId="0" applyFont="1" applyFill="1" applyBorder="1" applyAlignment="1">
      <alignment horizontal="right" vertical="center"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3" fontId="1" fillId="4" borderId="5" xfId="0" applyNumberFormat="1" applyFont="1" applyFill="1" applyBorder="1" applyAlignment="1">
      <alignment horizontal="right" vertical="center" wrapText="1"/>
    </xf>
    <xf numFmtId="3" fontId="3" fillId="4" borderId="29" xfId="0" applyNumberFormat="1" applyFont="1" applyFill="1" applyBorder="1" applyAlignment="1">
      <alignment horizontal="right" vertical="center" wrapText="1"/>
    </xf>
    <xf numFmtId="3" fontId="3" fillId="4" borderId="4" xfId="0" applyNumberFormat="1" applyFont="1" applyFill="1" applyBorder="1" applyAlignment="1">
      <alignment horizontal="right" vertical="center" wrapText="1"/>
    </xf>
    <xf numFmtId="3" fontId="3" fillId="4" borderId="30" xfId="0" applyNumberFormat="1" applyFont="1" applyFill="1" applyBorder="1" applyAlignment="1">
      <alignment horizontal="right" vertical="center" wrapText="1"/>
    </xf>
    <xf numFmtId="3" fontId="3" fillId="4" borderId="5" xfId="0" applyNumberFormat="1" applyFont="1" applyFill="1" applyBorder="1" applyAlignment="1">
      <alignment horizontal="right" vertical="center" wrapText="1"/>
    </xf>
    <xf numFmtId="3" fontId="1" fillId="0" borderId="34" xfId="0" applyNumberFormat="1" applyFont="1" applyBorder="1" applyAlignment="1">
      <alignment horizontal="right" vertical="center" wrapText="1"/>
    </xf>
    <xf numFmtId="3" fontId="1" fillId="0" borderId="34" xfId="0" applyNumberFormat="1" applyFont="1" applyBorder="1" applyAlignment="1">
      <alignment horizontal="right" vertical="center"/>
    </xf>
    <xf numFmtId="3" fontId="1" fillId="0" borderId="33" xfId="0" applyNumberFormat="1" applyFont="1" applyBorder="1" applyAlignment="1">
      <alignment horizontal="right" vertical="center"/>
    </xf>
    <xf numFmtId="3" fontId="1" fillId="0" borderId="38" xfId="0" applyNumberFormat="1" applyFont="1" applyBorder="1" applyAlignment="1">
      <alignment horizontal="right" vertical="center"/>
    </xf>
    <xf numFmtId="3" fontId="1" fillId="0" borderId="33" xfId="0" applyNumberFormat="1" applyFont="1" applyBorder="1" applyAlignment="1">
      <alignment horizontal="right" vertical="center" wrapText="1"/>
    </xf>
    <xf numFmtId="3" fontId="1" fillId="2" borderId="39" xfId="0" applyNumberFormat="1" applyFont="1" applyFill="1" applyBorder="1" applyAlignment="1">
      <alignment horizontal="right" vertical="center" wrapText="1"/>
    </xf>
    <xf numFmtId="3" fontId="1" fillId="2" borderId="28" xfId="0" applyNumberFormat="1" applyFont="1" applyFill="1" applyBorder="1" applyAlignment="1">
      <alignment horizontal="right" vertical="center" wrapText="1"/>
    </xf>
    <xf numFmtId="3" fontId="1" fillId="2" borderId="42" xfId="0" applyNumberFormat="1" applyFont="1" applyFill="1" applyBorder="1" applyAlignment="1">
      <alignment horizontal="right" vertical="center" wrapText="1"/>
    </xf>
    <xf numFmtId="10" fontId="0" fillId="3" borderId="9" xfId="0" applyNumberFormat="1" applyFill="1" applyBorder="1"/>
    <xf numFmtId="10" fontId="0" fillId="3" borderId="6" xfId="0" applyNumberFormat="1" applyFill="1" applyBorder="1"/>
    <xf numFmtId="10" fontId="0" fillId="3" borderId="13" xfId="0" applyNumberFormat="1" applyFill="1" applyBorder="1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2" fontId="1" fillId="2" borderId="39" xfId="0" applyNumberFormat="1" applyFont="1" applyFill="1" applyBorder="1" applyAlignment="1">
      <alignment horizontal="center" wrapText="1"/>
    </xf>
    <xf numFmtId="2" fontId="1" fillId="2" borderId="37" xfId="0" applyNumberFormat="1" applyFont="1" applyFill="1" applyBorder="1" applyAlignment="1">
      <alignment horizontal="center" wrapText="1"/>
    </xf>
    <xf numFmtId="2" fontId="1" fillId="2" borderId="40" xfId="0" applyNumberFormat="1" applyFont="1" applyFill="1" applyBorder="1" applyAlignment="1">
      <alignment horizontal="center" wrapText="1"/>
    </xf>
    <xf numFmtId="2" fontId="1" fillId="2" borderId="39" xfId="0" applyNumberFormat="1" applyFont="1" applyFill="1" applyBorder="1" applyAlignment="1">
      <alignment horizontal="center" vertical="center" wrapText="1"/>
    </xf>
    <xf numFmtId="0" fontId="1" fillId="2" borderId="41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0" fillId="2" borderId="28" xfId="0" applyFill="1" applyBorder="1" applyAlignment="1">
      <alignment horizontal="center" wrapText="1"/>
    </xf>
    <xf numFmtId="0" fontId="0" fillId="2" borderId="31" xfId="0" applyFill="1" applyBorder="1" applyAlignment="1">
      <alignment horizontal="center" wrapText="1"/>
    </xf>
    <xf numFmtId="0" fontId="0" fillId="2" borderId="16" xfId="0" applyFill="1" applyBorder="1" applyAlignment="1">
      <alignment horizontal="center" wrapText="1"/>
    </xf>
    <xf numFmtId="0" fontId="0" fillId="2" borderId="8" xfId="0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2" fontId="1" fillId="2" borderId="37" xfId="0" applyNumberFormat="1" applyFont="1" applyFill="1" applyBorder="1" applyAlignment="1">
      <alignment horizontal="center" vertical="center" wrapText="1"/>
    </xf>
    <xf numFmtId="2" fontId="1" fillId="2" borderId="29" xfId="0" applyNumberFormat="1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0" fillId="2" borderId="36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6" fillId="3" borderId="2" xfId="0" applyFont="1" applyFill="1" applyBorder="1" applyAlignment="1">
      <alignment horizontal="center" wrapText="1"/>
    </xf>
    <xf numFmtId="0" fontId="6" fillId="3" borderId="6" xfId="0" applyFont="1" applyFill="1" applyBorder="1" applyAlignment="1">
      <alignment horizontal="center" wrapText="1"/>
    </xf>
    <xf numFmtId="0" fontId="6" fillId="3" borderId="43" xfId="0" applyFont="1" applyFill="1" applyBorder="1" applyAlignment="1">
      <alignment horizontal="center" wrapText="1"/>
    </xf>
    <xf numFmtId="0" fontId="0" fillId="2" borderId="17" xfId="0" applyFill="1" applyBorder="1" applyAlignment="1">
      <alignment horizontal="center" wrapText="1"/>
    </xf>
    <xf numFmtId="0" fontId="0" fillId="2" borderId="23" xfId="0" applyFill="1" applyBorder="1" applyAlignment="1">
      <alignment horizontal="center" wrapText="1"/>
    </xf>
    <xf numFmtId="0" fontId="0" fillId="2" borderId="15" xfId="0" applyFill="1" applyBorder="1" applyAlignment="1">
      <alignment horizontal="center" wrapText="1"/>
    </xf>
    <xf numFmtId="0" fontId="0" fillId="2" borderId="21" xfId="0" applyFill="1" applyBorder="1" applyAlignment="1">
      <alignment horizontal="center" wrapText="1"/>
    </xf>
    <xf numFmtId="0" fontId="0" fillId="2" borderId="22" xfId="0" applyFill="1" applyBorder="1" applyAlignment="1">
      <alignment horizontal="center" wrapText="1"/>
    </xf>
    <xf numFmtId="2" fontId="1" fillId="2" borderId="2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workbookViewId="0">
      <selection activeCell="Q34" sqref="Q34"/>
    </sheetView>
  </sheetViews>
  <sheetFormatPr defaultRowHeight="15" x14ac:dyDescent="0.25"/>
  <cols>
    <col min="1" max="1" width="14.85546875" customWidth="1"/>
    <col min="2" max="13" width="9.7109375" customWidth="1"/>
    <col min="14" max="14" width="12" customWidth="1"/>
  </cols>
  <sheetData>
    <row r="1" spans="1:14" ht="14.25" customHeight="1" x14ac:dyDescent="0.25"/>
    <row r="2" spans="1:14" ht="14.25" customHeight="1" x14ac:dyDescent="0.25">
      <c r="A2" s="76" t="s">
        <v>12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7"/>
    </row>
    <row r="3" spans="1:14" ht="12" customHeight="1" thickBot="1" x14ac:dyDescent="0.3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14.25" customHeight="1" x14ac:dyDescent="0.25">
      <c r="A4" s="78" t="s">
        <v>52</v>
      </c>
      <c r="B4" s="69" t="s">
        <v>13</v>
      </c>
      <c r="C4" s="81"/>
      <c r="D4" s="82"/>
      <c r="E4" s="83" t="s">
        <v>0</v>
      </c>
      <c r="F4" s="69" t="s">
        <v>14</v>
      </c>
      <c r="G4" s="81"/>
      <c r="H4" s="81"/>
      <c r="I4" s="83" t="s">
        <v>0</v>
      </c>
      <c r="J4" s="66" t="s">
        <v>15</v>
      </c>
      <c r="K4" s="67"/>
      <c r="L4" s="68"/>
      <c r="M4" s="69" t="s">
        <v>0</v>
      </c>
      <c r="N4" s="89" t="s">
        <v>18</v>
      </c>
    </row>
    <row r="5" spans="1:14" ht="14.25" customHeight="1" x14ac:dyDescent="0.25">
      <c r="A5" s="79"/>
      <c r="B5" s="72" t="s">
        <v>1</v>
      </c>
      <c r="C5" s="74" t="s">
        <v>2</v>
      </c>
      <c r="D5" s="92" t="s">
        <v>3</v>
      </c>
      <c r="E5" s="84"/>
      <c r="F5" s="94" t="s">
        <v>1</v>
      </c>
      <c r="G5" s="74" t="s">
        <v>2</v>
      </c>
      <c r="H5" s="92" t="s">
        <v>3</v>
      </c>
      <c r="I5" s="86"/>
      <c r="J5" s="94" t="s">
        <v>1</v>
      </c>
      <c r="K5" s="74" t="s">
        <v>2</v>
      </c>
      <c r="L5" s="92" t="s">
        <v>3</v>
      </c>
      <c r="M5" s="70"/>
      <c r="N5" s="90"/>
    </row>
    <row r="6" spans="1:14" ht="14.25" customHeight="1" thickBot="1" x14ac:dyDescent="0.3">
      <c r="A6" s="80"/>
      <c r="B6" s="73"/>
      <c r="C6" s="75"/>
      <c r="D6" s="93"/>
      <c r="E6" s="85"/>
      <c r="F6" s="95"/>
      <c r="G6" s="96"/>
      <c r="H6" s="93"/>
      <c r="I6" s="87"/>
      <c r="J6" s="95"/>
      <c r="K6" s="96"/>
      <c r="L6" s="93"/>
      <c r="M6" s="71"/>
      <c r="N6" s="91"/>
    </row>
    <row r="7" spans="1:14" ht="14.25" customHeight="1" x14ac:dyDescent="0.25">
      <c r="A7" s="30" t="s">
        <v>51</v>
      </c>
      <c r="B7" s="47">
        <v>3161</v>
      </c>
      <c r="C7" s="48">
        <v>485</v>
      </c>
      <c r="D7" s="49">
        <v>962</v>
      </c>
      <c r="E7" s="46">
        <f t="shared" ref="E7:E19" si="0">SUM(B7:D7)</f>
        <v>4608</v>
      </c>
      <c r="F7" s="47">
        <v>6634</v>
      </c>
      <c r="G7" s="49">
        <v>753</v>
      </c>
      <c r="H7" s="49">
        <v>1809</v>
      </c>
      <c r="I7" s="50">
        <f t="shared" ref="I7:I19" si="1">SUM(F7:H7)</f>
        <v>9196</v>
      </c>
      <c r="J7" s="47">
        <f t="shared" ref="J7:J19" si="2">B7+F7</f>
        <v>9795</v>
      </c>
      <c r="K7" s="48">
        <f t="shared" ref="K7:K19" si="3">C7+G7</f>
        <v>1238</v>
      </c>
      <c r="L7" s="50">
        <f t="shared" ref="L7:L19" si="4">D7+H7</f>
        <v>2771</v>
      </c>
      <c r="M7" s="56">
        <f t="shared" ref="M7:M20" si="5">J7+K7+L7</f>
        <v>13804</v>
      </c>
      <c r="N7" s="59">
        <f>M7/M20</f>
        <v>0.10853481149506625</v>
      </c>
    </row>
    <row r="8" spans="1:14" ht="14.25" customHeight="1" x14ac:dyDescent="0.25">
      <c r="A8" s="43" t="s">
        <v>50</v>
      </c>
      <c r="B8" s="1">
        <v>11443</v>
      </c>
      <c r="C8" s="2">
        <v>3265</v>
      </c>
      <c r="D8" s="3">
        <v>5033</v>
      </c>
      <c r="E8" s="51">
        <f t="shared" si="0"/>
        <v>19741</v>
      </c>
      <c r="F8" s="1">
        <v>225</v>
      </c>
      <c r="G8" s="3">
        <v>45</v>
      </c>
      <c r="H8" s="3">
        <v>94</v>
      </c>
      <c r="I8" s="51">
        <f t="shared" si="1"/>
        <v>364</v>
      </c>
      <c r="J8" s="36">
        <f t="shared" si="2"/>
        <v>11668</v>
      </c>
      <c r="K8" s="37">
        <f t="shared" si="3"/>
        <v>3310</v>
      </c>
      <c r="L8" s="38">
        <f t="shared" si="4"/>
        <v>5127</v>
      </c>
      <c r="M8" s="57">
        <f t="shared" si="5"/>
        <v>20105</v>
      </c>
      <c r="N8" s="60">
        <f>M8/M20</f>
        <v>0.15807681723473679</v>
      </c>
    </row>
    <row r="9" spans="1:14" ht="14.25" customHeight="1" x14ac:dyDescent="0.25">
      <c r="A9" s="31" t="s">
        <v>4</v>
      </c>
      <c r="B9" s="4">
        <v>23542</v>
      </c>
      <c r="C9" s="5">
        <v>8460</v>
      </c>
      <c r="D9" s="6">
        <v>14982</v>
      </c>
      <c r="E9" s="51">
        <f t="shared" si="0"/>
        <v>46984</v>
      </c>
      <c r="F9" s="4">
        <v>27</v>
      </c>
      <c r="G9" s="5">
        <v>60</v>
      </c>
      <c r="H9" s="6">
        <v>90</v>
      </c>
      <c r="I9" s="52">
        <f t="shared" si="1"/>
        <v>177</v>
      </c>
      <c r="J9" s="39">
        <f t="shared" si="2"/>
        <v>23569</v>
      </c>
      <c r="K9" s="3">
        <f t="shared" si="3"/>
        <v>8520</v>
      </c>
      <c r="L9" s="28">
        <f t="shared" si="4"/>
        <v>15072</v>
      </c>
      <c r="M9" s="57">
        <f t="shared" si="5"/>
        <v>47161</v>
      </c>
      <c r="N9" s="60">
        <f>M9/M20</f>
        <v>0.37080630577505208</v>
      </c>
    </row>
    <row r="10" spans="1:14" ht="14.25" customHeight="1" x14ac:dyDescent="0.25">
      <c r="A10" s="31" t="s">
        <v>49</v>
      </c>
      <c r="B10" s="4">
        <v>6469</v>
      </c>
      <c r="C10" s="5">
        <v>1409</v>
      </c>
      <c r="D10" s="6">
        <v>2660</v>
      </c>
      <c r="E10" s="51">
        <f t="shared" si="0"/>
        <v>10538</v>
      </c>
      <c r="F10" s="4">
        <v>92</v>
      </c>
      <c r="G10" s="5">
        <v>19</v>
      </c>
      <c r="H10" s="6">
        <v>61</v>
      </c>
      <c r="I10" s="53">
        <f t="shared" si="1"/>
        <v>172</v>
      </c>
      <c r="J10" s="40">
        <f t="shared" si="2"/>
        <v>6561</v>
      </c>
      <c r="K10" s="9">
        <f t="shared" si="3"/>
        <v>1428</v>
      </c>
      <c r="L10" s="27">
        <f t="shared" si="4"/>
        <v>2721</v>
      </c>
      <c r="M10" s="57">
        <f t="shared" si="5"/>
        <v>10710</v>
      </c>
      <c r="N10" s="60">
        <f>M10/M20</f>
        <v>8.4208043401344496E-2</v>
      </c>
    </row>
    <row r="11" spans="1:14" ht="14.25" customHeight="1" x14ac:dyDescent="0.25">
      <c r="A11" s="34" t="s">
        <v>48</v>
      </c>
      <c r="B11" s="4">
        <v>5914</v>
      </c>
      <c r="C11" s="5">
        <v>1021</v>
      </c>
      <c r="D11" s="6">
        <v>1698</v>
      </c>
      <c r="E11" s="53">
        <f t="shared" si="0"/>
        <v>8633</v>
      </c>
      <c r="F11" s="7">
        <v>63</v>
      </c>
      <c r="G11" s="8">
        <v>15</v>
      </c>
      <c r="H11" s="9">
        <v>33</v>
      </c>
      <c r="I11" s="55">
        <f t="shared" si="1"/>
        <v>111</v>
      </c>
      <c r="J11" s="40">
        <f t="shared" si="2"/>
        <v>5977</v>
      </c>
      <c r="K11" s="9">
        <f t="shared" si="3"/>
        <v>1036</v>
      </c>
      <c r="L11" s="27">
        <f t="shared" si="4"/>
        <v>1731</v>
      </c>
      <c r="M11" s="57">
        <f t="shared" si="5"/>
        <v>8744</v>
      </c>
      <c r="N11" s="60">
        <f>M11/M20</f>
        <v>6.8750245705075277E-2</v>
      </c>
    </row>
    <row r="12" spans="1:14" ht="14.25" customHeight="1" x14ac:dyDescent="0.25">
      <c r="A12" s="35" t="s">
        <v>5</v>
      </c>
      <c r="B12" s="4">
        <v>6659</v>
      </c>
      <c r="C12" s="5">
        <v>892</v>
      </c>
      <c r="D12" s="6">
        <v>1363</v>
      </c>
      <c r="E12" s="53">
        <f t="shared" si="0"/>
        <v>8914</v>
      </c>
      <c r="F12" s="7">
        <v>55</v>
      </c>
      <c r="G12" s="8">
        <v>8</v>
      </c>
      <c r="H12" s="9">
        <v>34</v>
      </c>
      <c r="I12" s="55">
        <f t="shared" si="1"/>
        <v>97</v>
      </c>
      <c r="J12" s="40">
        <f t="shared" si="2"/>
        <v>6714</v>
      </c>
      <c r="K12" s="9">
        <f t="shared" si="3"/>
        <v>900</v>
      </c>
      <c r="L12" s="27">
        <f t="shared" si="4"/>
        <v>1397</v>
      </c>
      <c r="M12" s="57">
        <f t="shared" si="5"/>
        <v>9011</v>
      </c>
      <c r="N12" s="60">
        <f>M12/M20</f>
        <v>7.0849549868302081E-2</v>
      </c>
    </row>
    <row r="13" spans="1:14" ht="14.25" customHeight="1" x14ac:dyDescent="0.25">
      <c r="A13" s="35" t="s">
        <v>6</v>
      </c>
      <c r="B13" s="10">
        <v>4913</v>
      </c>
      <c r="C13" s="11">
        <v>570</v>
      </c>
      <c r="D13" s="12">
        <v>848</v>
      </c>
      <c r="E13" s="54">
        <f t="shared" si="0"/>
        <v>6331</v>
      </c>
      <c r="F13" s="13">
        <v>53</v>
      </c>
      <c r="G13" s="14">
        <v>8</v>
      </c>
      <c r="H13" s="15">
        <v>28</v>
      </c>
      <c r="I13" s="55">
        <f t="shared" si="1"/>
        <v>89</v>
      </c>
      <c r="J13" s="7">
        <f t="shared" si="2"/>
        <v>4966</v>
      </c>
      <c r="K13" s="8">
        <f t="shared" si="3"/>
        <v>578</v>
      </c>
      <c r="L13" s="27">
        <f t="shared" si="4"/>
        <v>876</v>
      </c>
      <c r="M13" s="57">
        <f t="shared" si="5"/>
        <v>6420</v>
      </c>
      <c r="N13" s="60">
        <f>M13/M20</f>
        <v>5.0477650666352167E-2</v>
      </c>
    </row>
    <row r="14" spans="1:14" ht="14.25" customHeight="1" x14ac:dyDescent="0.25">
      <c r="A14" s="35" t="s">
        <v>7</v>
      </c>
      <c r="B14" s="10">
        <v>3113</v>
      </c>
      <c r="C14" s="11">
        <v>319</v>
      </c>
      <c r="D14" s="12">
        <v>416</v>
      </c>
      <c r="E14" s="54">
        <f t="shared" si="0"/>
        <v>3848</v>
      </c>
      <c r="F14" s="13">
        <v>34</v>
      </c>
      <c r="G14" s="14">
        <v>2</v>
      </c>
      <c r="H14" s="15">
        <v>12</v>
      </c>
      <c r="I14" s="55">
        <f t="shared" si="1"/>
        <v>48</v>
      </c>
      <c r="J14" s="7">
        <f t="shared" si="2"/>
        <v>3147</v>
      </c>
      <c r="K14" s="8">
        <f t="shared" si="3"/>
        <v>321</v>
      </c>
      <c r="L14" s="27">
        <f t="shared" si="4"/>
        <v>428</v>
      </c>
      <c r="M14" s="57">
        <f t="shared" si="5"/>
        <v>3896</v>
      </c>
      <c r="N14" s="60">
        <f>M14/M20</f>
        <v>3.0632543145811219E-2</v>
      </c>
    </row>
    <row r="15" spans="1:14" ht="14.25" customHeight="1" x14ac:dyDescent="0.25">
      <c r="A15" s="34" t="s">
        <v>8</v>
      </c>
      <c r="B15" s="10">
        <v>2085</v>
      </c>
      <c r="C15" s="11">
        <v>193</v>
      </c>
      <c r="D15" s="12">
        <v>241</v>
      </c>
      <c r="E15" s="54">
        <f t="shared" si="0"/>
        <v>2519</v>
      </c>
      <c r="F15" s="13">
        <v>19</v>
      </c>
      <c r="G15" s="14">
        <v>3</v>
      </c>
      <c r="H15" s="15">
        <v>9</v>
      </c>
      <c r="I15" s="55">
        <f t="shared" si="1"/>
        <v>31</v>
      </c>
      <c r="J15" s="7">
        <f t="shared" si="2"/>
        <v>2104</v>
      </c>
      <c r="K15" s="8">
        <f t="shared" si="3"/>
        <v>196</v>
      </c>
      <c r="L15" s="27">
        <f t="shared" si="4"/>
        <v>250</v>
      </c>
      <c r="M15" s="57">
        <f t="shared" si="5"/>
        <v>2550</v>
      </c>
      <c r="N15" s="60">
        <f>M15/M20</f>
        <v>2.0049534143177263E-2</v>
      </c>
    </row>
    <row r="16" spans="1:14" ht="14.25" customHeight="1" x14ac:dyDescent="0.25">
      <c r="A16" s="32" t="s">
        <v>9</v>
      </c>
      <c r="B16" s="4">
        <v>1357</v>
      </c>
      <c r="C16" s="5">
        <v>139</v>
      </c>
      <c r="D16" s="6">
        <v>134</v>
      </c>
      <c r="E16" s="54">
        <f t="shared" si="0"/>
        <v>1630</v>
      </c>
      <c r="F16" s="7">
        <v>14</v>
      </c>
      <c r="G16" s="8">
        <v>3</v>
      </c>
      <c r="H16" s="9">
        <v>4</v>
      </c>
      <c r="I16" s="55">
        <f t="shared" si="1"/>
        <v>21</v>
      </c>
      <c r="J16" s="7">
        <f t="shared" si="2"/>
        <v>1371</v>
      </c>
      <c r="K16" s="8">
        <f t="shared" si="3"/>
        <v>142</v>
      </c>
      <c r="L16" s="27">
        <f t="shared" si="4"/>
        <v>138</v>
      </c>
      <c r="M16" s="57">
        <f t="shared" si="5"/>
        <v>1651</v>
      </c>
      <c r="N16" s="60">
        <f>M16/M20</f>
        <v>1.2981090537406141E-2</v>
      </c>
    </row>
    <row r="17" spans="1:14" ht="14.25" customHeight="1" x14ac:dyDescent="0.25">
      <c r="A17" s="33" t="s">
        <v>47</v>
      </c>
      <c r="B17" s="4">
        <v>892</v>
      </c>
      <c r="C17" s="5">
        <v>64</v>
      </c>
      <c r="D17" s="6">
        <v>112</v>
      </c>
      <c r="E17" s="54">
        <f t="shared" si="0"/>
        <v>1068</v>
      </c>
      <c r="F17" s="4">
        <v>11</v>
      </c>
      <c r="G17" s="5">
        <v>1</v>
      </c>
      <c r="H17" s="6">
        <v>9</v>
      </c>
      <c r="I17" s="55">
        <f t="shared" si="1"/>
        <v>21</v>
      </c>
      <c r="J17" s="7">
        <f t="shared" si="2"/>
        <v>903</v>
      </c>
      <c r="K17" s="8">
        <f t="shared" si="3"/>
        <v>65</v>
      </c>
      <c r="L17" s="27">
        <f t="shared" si="4"/>
        <v>121</v>
      </c>
      <c r="M17" s="57">
        <f t="shared" si="5"/>
        <v>1089</v>
      </c>
      <c r="N17" s="60">
        <f>M17/M20</f>
        <v>8.5623304634980541E-3</v>
      </c>
    </row>
    <row r="18" spans="1:14" ht="14.25" customHeight="1" x14ac:dyDescent="0.25">
      <c r="A18" s="33" t="s">
        <v>10</v>
      </c>
      <c r="B18" s="10">
        <v>598</v>
      </c>
      <c r="C18" s="11">
        <v>60</v>
      </c>
      <c r="D18" s="12">
        <v>13</v>
      </c>
      <c r="E18" s="54">
        <f t="shared" si="0"/>
        <v>671</v>
      </c>
      <c r="F18" s="10">
        <v>7</v>
      </c>
      <c r="G18" s="11">
        <v>2</v>
      </c>
      <c r="H18" s="12">
        <v>1</v>
      </c>
      <c r="I18" s="55">
        <f t="shared" si="1"/>
        <v>10</v>
      </c>
      <c r="J18" s="7">
        <f t="shared" si="2"/>
        <v>605</v>
      </c>
      <c r="K18" s="8">
        <f t="shared" si="3"/>
        <v>62</v>
      </c>
      <c r="L18" s="27">
        <f t="shared" si="4"/>
        <v>14</v>
      </c>
      <c r="M18" s="57">
        <f t="shared" si="5"/>
        <v>681</v>
      </c>
      <c r="N18" s="60">
        <f>M18/M20</f>
        <v>5.3544050005896919E-3</v>
      </c>
    </row>
    <row r="19" spans="1:14" ht="14.25" customHeight="1" thickBot="1" x14ac:dyDescent="0.3">
      <c r="A19" s="34" t="s">
        <v>11</v>
      </c>
      <c r="B19" s="10">
        <v>1222</v>
      </c>
      <c r="C19" s="11">
        <v>92</v>
      </c>
      <c r="D19" s="12">
        <v>37</v>
      </c>
      <c r="E19" s="54">
        <f t="shared" si="0"/>
        <v>1351</v>
      </c>
      <c r="F19" s="10">
        <v>10</v>
      </c>
      <c r="G19" s="11">
        <v>0</v>
      </c>
      <c r="H19" s="12">
        <v>2</v>
      </c>
      <c r="I19" s="55">
        <f t="shared" si="1"/>
        <v>12</v>
      </c>
      <c r="J19" s="13">
        <f t="shared" si="2"/>
        <v>1232</v>
      </c>
      <c r="K19" s="8">
        <f t="shared" si="3"/>
        <v>92</v>
      </c>
      <c r="L19" s="27">
        <f t="shared" si="4"/>
        <v>39</v>
      </c>
      <c r="M19" s="57">
        <f t="shared" si="5"/>
        <v>1363</v>
      </c>
      <c r="N19" s="60">
        <f>M19/M20</f>
        <v>1.0716672563588473E-2</v>
      </c>
    </row>
    <row r="20" spans="1:14" ht="14.25" customHeight="1" thickBot="1" x14ac:dyDescent="0.3">
      <c r="A20" s="18" t="s">
        <v>0</v>
      </c>
      <c r="B20" s="19">
        <f t="shared" ref="B20:L20" si="6">SUM(B7:B19)</f>
        <v>71368</v>
      </c>
      <c r="C20" s="20">
        <f t="shared" si="6"/>
        <v>16969</v>
      </c>
      <c r="D20" s="21">
        <f t="shared" si="6"/>
        <v>28499</v>
      </c>
      <c r="E20" s="29">
        <f t="shared" si="6"/>
        <v>116836</v>
      </c>
      <c r="F20" s="22">
        <f t="shared" si="6"/>
        <v>7244</v>
      </c>
      <c r="G20" s="20">
        <f t="shared" si="6"/>
        <v>919</v>
      </c>
      <c r="H20" s="21">
        <f t="shared" si="6"/>
        <v>2186</v>
      </c>
      <c r="I20" s="29">
        <f t="shared" si="6"/>
        <v>10349</v>
      </c>
      <c r="J20" s="23">
        <f t="shared" si="6"/>
        <v>78612</v>
      </c>
      <c r="K20" s="24">
        <f t="shared" si="6"/>
        <v>17888</v>
      </c>
      <c r="L20" s="25">
        <f t="shared" si="6"/>
        <v>30685</v>
      </c>
      <c r="M20" s="58">
        <f t="shared" si="5"/>
        <v>127185</v>
      </c>
      <c r="N20" s="61">
        <f>SUM(N7:N19)</f>
        <v>0.99999999999999989</v>
      </c>
    </row>
    <row r="21" spans="1:14" ht="9.75" customHeight="1" x14ac:dyDescent="0.25">
      <c r="A21" s="88" t="s">
        <v>16</v>
      </c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</row>
    <row r="22" spans="1:14" ht="10.5" customHeight="1" x14ac:dyDescent="0.25">
      <c r="B22" s="17"/>
      <c r="C22" s="17"/>
      <c r="D22" s="17"/>
      <c r="E22" s="17"/>
      <c r="F22" s="17"/>
      <c r="G22" s="17"/>
      <c r="H22" s="17"/>
      <c r="I22" s="17"/>
    </row>
    <row r="23" spans="1:14" ht="14.25" customHeight="1" x14ac:dyDescent="0.25">
      <c r="A23" s="76" t="s">
        <v>12</v>
      </c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7"/>
    </row>
    <row r="24" spans="1:14" ht="12" customHeight="1" thickBot="1" x14ac:dyDescent="0.3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5" spans="1:14" ht="14.25" customHeight="1" x14ac:dyDescent="0.25">
      <c r="A25" s="78" t="s">
        <v>52</v>
      </c>
      <c r="B25" s="69" t="s">
        <v>13</v>
      </c>
      <c r="C25" s="81"/>
      <c r="D25" s="82"/>
      <c r="E25" s="83" t="s">
        <v>0</v>
      </c>
      <c r="F25" s="69" t="s">
        <v>14</v>
      </c>
      <c r="G25" s="81"/>
      <c r="H25" s="81"/>
      <c r="I25" s="83" t="s">
        <v>0</v>
      </c>
      <c r="J25" s="66" t="s">
        <v>15</v>
      </c>
      <c r="K25" s="67"/>
      <c r="L25" s="68"/>
      <c r="M25" s="97" t="s">
        <v>0</v>
      </c>
      <c r="N25" s="89" t="s">
        <v>18</v>
      </c>
    </row>
    <row r="26" spans="1:14" ht="14.25" customHeight="1" x14ac:dyDescent="0.25">
      <c r="A26" s="79"/>
      <c r="B26" s="72" t="s">
        <v>1</v>
      </c>
      <c r="C26" s="74" t="s">
        <v>2</v>
      </c>
      <c r="D26" s="92" t="s">
        <v>3</v>
      </c>
      <c r="E26" s="84"/>
      <c r="F26" s="94" t="s">
        <v>1</v>
      </c>
      <c r="G26" s="74" t="s">
        <v>2</v>
      </c>
      <c r="H26" s="92" t="s">
        <v>3</v>
      </c>
      <c r="I26" s="86"/>
      <c r="J26" s="94" t="s">
        <v>1</v>
      </c>
      <c r="K26" s="74" t="s">
        <v>2</v>
      </c>
      <c r="L26" s="92" t="s">
        <v>3</v>
      </c>
      <c r="M26" s="98"/>
      <c r="N26" s="90"/>
    </row>
    <row r="27" spans="1:14" ht="14.25" customHeight="1" thickBot="1" x14ac:dyDescent="0.3">
      <c r="A27" s="80"/>
      <c r="B27" s="73"/>
      <c r="C27" s="75"/>
      <c r="D27" s="93"/>
      <c r="E27" s="85"/>
      <c r="F27" s="95"/>
      <c r="G27" s="96"/>
      <c r="H27" s="93"/>
      <c r="I27" s="87"/>
      <c r="J27" s="95"/>
      <c r="K27" s="96"/>
      <c r="L27" s="93"/>
      <c r="M27" s="99"/>
      <c r="N27" s="91"/>
    </row>
    <row r="28" spans="1:14" ht="14.25" customHeight="1" x14ac:dyDescent="0.25">
      <c r="A28" s="30" t="s">
        <v>51</v>
      </c>
      <c r="B28" s="47">
        <v>108</v>
      </c>
      <c r="C28" s="48">
        <v>39</v>
      </c>
      <c r="D28" s="49">
        <v>314</v>
      </c>
      <c r="E28" s="46">
        <f t="shared" ref="E28:E40" si="7">SUM(B28:D28)</f>
        <v>461</v>
      </c>
      <c r="F28" s="47">
        <v>326</v>
      </c>
      <c r="G28" s="49">
        <v>111</v>
      </c>
      <c r="H28" s="49">
        <v>433</v>
      </c>
      <c r="I28" s="50">
        <f t="shared" ref="I28:I40" si="8">SUM(F28:H28)</f>
        <v>870</v>
      </c>
      <c r="J28" s="47">
        <f t="shared" ref="J28:J40" si="9">B28+F28</f>
        <v>434</v>
      </c>
      <c r="K28" s="48">
        <f t="shared" ref="K28:K40" si="10">C28+G28</f>
        <v>150</v>
      </c>
      <c r="L28" s="50">
        <f t="shared" ref="L28:L40" si="11">D28+H28</f>
        <v>747</v>
      </c>
      <c r="M28" s="41">
        <f t="shared" ref="M28:M41" si="12">J28+K28+L28</f>
        <v>1331</v>
      </c>
      <c r="N28" s="59">
        <f>M28/M41</f>
        <v>1.1752966939813507E-2</v>
      </c>
    </row>
    <row r="29" spans="1:14" ht="14.25" customHeight="1" x14ac:dyDescent="0.25">
      <c r="A29" s="43" t="s">
        <v>50</v>
      </c>
      <c r="B29" s="1">
        <v>11041</v>
      </c>
      <c r="C29" s="2">
        <v>3260</v>
      </c>
      <c r="D29" s="3">
        <v>4985</v>
      </c>
      <c r="E29" s="51">
        <f t="shared" si="7"/>
        <v>19286</v>
      </c>
      <c r="F29" s="1">
        <v>172</v>
      </c>
      <c r="G29" s="3">
        <v>44</v>
      </c>
      <c r="H29" s="3">
        <v>93</v>
      </c>
      <c r="I29" s="51">
        <f t="shared" si="8"/>
        <v>309</v>
      </c>
      <c r="J29" s="36">
        <f t="shared" si="9"/>
        <v>11213</v>
      </c>
      <c r="K29" s="37">
        <f t="shared" si="10"/>
        <v>3304</v>
      </c>
      <c r="L29" s="38">
        <f t="shared" si="11"/>
        <v>5078</v>
      </c>
      <c r="M29" s="42">
        <f t="shared" si="12"/>
        <v>19595</v>
      </c>
      <c r="N29" s="60">
        <f>M29/M41</f>
        <v>0.17302733823113875</v>
      </c>
    </row>
    <row r="30" spans="1:14" ht="14.25" customHeight="1" x14ac:dyDescent="0.25">
      <c r="A30" s="31" t="s">
        <v>4</v>
      </c>
      <c r="B30" s="4">
        <v>23542</v>
      </c>
      <c r="C30" s="5">
        <v>8460</v>
      </c>
      <c r="D30" s="6">
        <v>14982</v>
      </c>
      <c r="E30" s="51">
        <f t="shared" si="7"/>
        <v>46984</v>
      </c>
      <c r="F30" s="4">
        <v>27</v>
      </c>
      <c r="G30" s="5">
        <v>60</v>
      </c>
      <c r="H30" s="6">
        <v>90</v>
      </c>
      <c r="I30" s="52">
        <f t="shared" si="8"/>
        <v>177</v>
      </c>
      <c r="J30" s="39">
        <f t="shared" si="9"/>
        <v>23569</v>
      </c>
      <c r="K30" s="3">
        <f t="shared" si="10"/>
        <v>8520</v>
      </c>
      <c r="L30" s="28">
        <f t="shared" si="11"/>
        <v>15072</v>
      </c>
      <c r="M30" s="42">
        <f t="shared" si="12"/>
        <v>47161</v>
      </c>
      <c r="N30" s="60">
        <f>M30/M41</f>
        <v>0.41644002543091269</v>
      </c>
    </row>
    <row r="31" spans="1:14" ht="14.25" customHeight="1" x14ac:dyDescent="0.25">
      <c r="A31" s="31" t="s">
        <v>49</v>
      </c>
      <c r="B31" s="4">
        <v>6231</v>
      </c>
      <c r="C31" s="5">
        <v>1407</v>
      </c>
      <c r="D31" s="6">
        <v>2635</v>
      </c>
      <c r="E31" s="51">
        <f t="shared" si="7"/>
        <v>10273</v>
      </c>
      <c r="F31" s="4">
        <v>75</v>
      </c>
      <c r="G31" s="5">
        <v>19</v>
      </c>
      <c r="H31" s="6">
        <v>59</v>
      </c>
      <c r="I31" s="53">
        <f t="shared" si="8"/>
        <v>153</v>
      </c>
      <c r="J31" s="40">
        <f t="shared" si="9"/>
        <v>6306</v>
      </c>
      <c r="K31" s="9">
        <f t="shared" si="10"/>
        <v>1426</v>
      </c>
      <c r="L31" s="27">
        <f t="shared" si="11"/>
        <v>2694</v>
      </c>
      <c r="M31" s="42">
        <f t="shared" si="12"/>
        <v>10426</v>
      </c>
      <c r="N31" s="60">
        <f>M31/M41</f>
        <v>9.2063435998869736E-2</v>
      </c>
    </row>
    <row r="32" spans="1:14" ht="14.25" customHeight="1" x14ac:dyDescent="0.25">
      <c r="A32" s="34" t="s">
        <v>48</v>
      </c>
      <c r="B32" s="4">
        <v>5752</v>
      </c>
      <c r="C32" s="5">
        <v>1021</v>
      </c>
      <c r="D32" s="6">
        <v>1681</v>
      </c>
      <c r="E32" s="51">
        <f t="shared" si="7"/>
        <v>8454</v>
      </c>
      <c r="F32" s="7">
        <v>54</v>
      </c>
      <c r="G32" s="8">
        <v>15</v>
      </c>
      <c r="H32" s="9">
        <v>31</v>
      </c>
      <c r="I32" s="55">
        <f t="shared" si="8"/>
        <v>100</v>
      </c>
      <c r="J32" s="40">
        <f t="shared" si="9"/>
        <v>5806</v>
      </c>
      <c r="K32" s="9">
        <f t="shared" si="10"/>
        <v>1036</v>
      </c>
      <c r="L32" s="27">
        <f t="shared" si="11"/>
        <v>1712</v>
      </c>
      <c r="M32" s="42">
        <f t="shared" si="12"/>
        <v>8554</v>
      </c>
      <c r="N32" s="60">
        <f>M32/M41</f>
        <v>7.5533342752189883E-2</v>
      </c>
    </row>
    <row r="33" spans="1:14" ht="14.25" customHeight="1" x14ac:dyDescent="0.25">
      <c r="A33" s="35" t="s">
        <v>5</v>
      </c>
      <c r="B33" s="4">
        <v>6498</v>
      </c>
      <c r="C33" s="5">
        <v>891</v>
      </c>
      <c r="D33" s="6">
        <v>1346</v>
      </c>
      <c r="E33" s="51">
        <f t="shared" si="7"/>
        <v>8735</v>
      </c>
      <c r="F33" s="7">
        <v>51</v>
      </c>
      <c r="G33" s="8">
        <v>8</v>
      </c>
      <c r="H33" s="9">
        <v>34</v>
      </c>
      <c r="I33" s="55">
        <f t="shared" si="8"/>
        <v>93</v>
      </c>
      <c r="J33" s="40">
        <f t="shared" si="9"/>
        <v>6549</v>
      </c>
      <c r="K33" s="9">
        <f t="shared" si="10"/>
        <v>899</v>
      </c>
      <c r="L33" s="27">
        <f t="shared" si="11"/>
        <v>1380</v>
      </c>
      <c r="M33" s="42">
        <f t="shared" si="12"/>
        <v>8828</v>
      </c>
      <c r="N33" s="60">
        <f>M33/M41</f>
        <v>7.7952811528680416E-2</v>
      </c>
    </row>
    <row r="34" spans="1:14" ht="14.25" customHeight="1" x14ac:dyDescent="0.25">
      <c r="A34" s="35" t="s">
        <v>6</v>
      </c>
      <c r="B34" s="10">
        <v>4802</v>
      </c>
      <c r="C34" s="11">
        <v>569</v>
      </c>
      <c r="D34" s="12">
        <v>842</v>
      </c>
      <c r="E34" s="51">
        <f t="shared" si="7"/>
        <v>6213</v>
      </c>
      <c r="F34" s="13">
        <v>51</v>
      </c>
      <c r="G34" s="14">
        <v>8</v>
      </c>
      <c r="H34" s="15">
        <v>28</v>
      </c>
      <c r="I34" s="55">
        <f t="shared" si="8"/>
        <v>87</v>
      </c>
      <c r="J34" s="7">
        <f t="shared" si="9"/>
        <v>4853</v>
      </c>
      <c r="K34" s="8">
        <f t="shared" si="10"/>
        <v>577</v>
      </c>
      <c r="L34" s="27">
        <f t="shared" si="11"/>
        <v>870</v>
      </c>
      <c r="M34" s="42">
        <f t="shared" si="12"/>
        <v>6300</v>
      </c>
      <c r="N34" s="60">
        <f>M34/M41</f>
        <v>5.5630121503249502E-2</v>
      </c>
    </row>
    <row r="35" spans="1:14" ht="14.25" customHeight="1" x14ac:dyDescent="0.25">
      <c r="A35" s="35" t="s">
        <v>7</v>
      </c>
      <c r="B35" s="10">
        <v>3039</v>
      </c>
      <c r="C35" s="11">
        <v>319</v>
      </c>
      <c r="D35" s="12">
        <v>415</v>
      </c>
      <c r="E35" s="51">
        <f t="shared" si="7"/>
        <v>3773</v>
      </c>
      <c r="F35" s="13">
        <v>32</v>
      </c>
      <c r="G35" s="14">
        <v>2</v>
      </c>
      <c r="H35" s="15">
        <v>12</v>
      </c>
      <c r="I35" s="55">
        <f t="shared" si="8"/>
        <v>46</v>
      </c>
      <c r="J35" s="7">
        <f t="shared" si="9"/>
        <v>3071</v>
      </c>
      <c r="K35" s="8">
        <f t="shared" si="10"/>
        <v>321</v>
      </c>
      <c r="L35" s="27">
        <f t="shared" si="11"/>
        <v>427</v>
      </c>
      <c r="M35" s="42">
        <f t="shared" si="12"/>
        <v>3819</v>
      </c>
      <c r="N35" s="60">
        <f>M35/M41</f>
        <v>3.3722449844588866E-2</v>
      </c>
    </row>
    <row r="36" spans="1:14" ht="14.25" customHeight="1" x14ac:dyDescent="0.25">
      <c r="A36" s="34" t="s">
        <v>8</v>
      </c>
      <c r="B36" s="10">
        <v>2042</v>
      </c>
      <c r="C36" s="11">
        <v>193</v>
      </c>
      <c r="D36" s="12">
        <v>239</v>
      </c>
      <c r="E36" s="51">
        <f t="shared" si="7"/>
        <v>2474</v>
      </c>
      <c r="F36" s="13">
        <v>17</v>
      </c>
      <c r="G36" s="14">
        <v>3</v>
      </c>
      <c r="H36" s="15">
        <v>9</v>
      </c>
      <c r="I36" s="55">
        <f t="shared" si="8"/>
        <v>29</v>
      </c>
      <c r="J36" s="7">
        <f t="shared" si="9"/>
        <v>2059</v>
      </c>
      <c r="K36" s="8">
        <f t="shared" si="10"/>
        <v>196</v>
      </c>
      <c r="L36" s="27">
        <f t="shared" si="11"/>
        <v>248</v>
      </c>
      <c r="M36" s="42">
        <f t="shared" si="12"/>
        <v>2503</v>
      </c>
      <c r="N36" s="60">
        <f>M36/M41</f>
        <v>2.2101935575021193E-2</v>
      </c>
    </row>
    <row r="37" spans="1:14" ht="14.25" customHeight="1" x14ac:dyDescent="0.25">
      <c r="A37" s="32" t="s">
        <v>9</v>
      </c>
      <c r="B37" s="4">
        <v>1329</v>
      </c>
      <c r="C37" s="5">
        <v>139</v>
      </c>
      <c r="D37" s="6">
        <v>134</v>
      </c>
      <c r="E37" s="51">
        <f t="shared" si="7"/>
        <v>1602</v>
      </c>
      <c r="F37" s="7">
        <v>14</v>
      </c>
      <c r="G37" s="8">
        <v>3</v>
      </c>
      <c r="H37" s="9">
        <v>4</v>
      </c>
      <c r="I37" s="55">
        <f t="shared" si="8"/>
        <v>21</v>
      </c>
      <c r="J37" s="7">
        <f t="shared" si="9"/>
        <v>1343</v>
      </c>
      <c r="K37" s="8">
        <f t="shared" si="10"/>
        <v>142</v>
      </c>
      <c r="L37" s="27">
        <f t="shared" si="11"/>
        <v>138</v>
      </c>
      <c r="M37" s="42">
        <f t="shared" si="12"/>
        <v>1623</v>
      </c>
      <c r="N37" s="60">
        <f>M37/M41</f>
        <v>1.4331378920599038E-2</v>
      </c>
    </row>
    <row r="38" spans="1:14" ht="14.25" customHeight="1" x14ac:dyDescent="0.25">
      <c r="A38" s="33" t="s">
        <v>47</v>
      </c>
      <c r="B38" s="4">
        <v>879</v>
      </c>
      <c r="C38" s="5">
        <v>64</v>
      </c>
      <c r="D38" s="6">
        <v>112</v>
      </c>
      <c r="E38" s="51">
        <f t="shared" si="7"/>
        <v>1055</v>
      </c>
      <c r="F38" s="4">
        <v>10</v>
      </c>
      <c r="G38" s="5">
        <v>1</v>
      </c>
      <c r="H38" s="6">
        <v>9</v>
      </c>
      <c r="I38" s="55">
        <f t="shared" si="8"/>
        <v>20</v>
      </c>
      <c r="J38" s="7">
        <f t="shared" si="9"/>
        <v>889</v>
      </c>
      <c r="K38" s="8">
        <f t="shared" si="10"/>
        <v>65</v>
      </c>
      <c r="L38" s="27">
        <f t="shared" si="11"/>
        <v>121</v>
      </c>
      <c r="M38" s="42">
        <f t="shared" si="12"/>
        <v>1075</v>
      </c>
      <c r="N38" s="60">
        <f>M38/M41</f>
        <v>9.4924413676179716E-3</v>
      </c>
    </row>
    <row r="39" spans="1:14" ht="14.25" customHeight="1" x14ac:dyDescent="0.25">
      <c r="A39" s="33" t="s">
        <v>10</v>
      </c>
      <c r="B39" s="10">
        <v>592</v>
      </c>
      <c r="C39" s="11">
        <v>60</v>
      </c>
      <c r="D39" s="12">
        <v>13</v>
      </c>
      <c r="E39" s="51">
        <f t="shared" si="7"/>
        <v>665</v>
      </c>
      <c r="F39" s="10">
        <v>7</v>
      </c>
      <c r="G39" s="11">
        <v>2</v>
      </c>
      <c r="H39" s="12">
        <v>1</v>
      </c>
      <c r="I39" s="55">
        <f t="shared" si="8"/>
        <v>10</v>
      </c>
      <c r="J39" s="7">
        <f t="shared" si="9"/>
        <v>599</v>
      </c>
      <c r="K39" s="8">
        <f t="shared" si="10"/>
        <v>62</v>
      </c>
      <c r="L39" s="27">
        <f t="shared" si="11"/>
        <v>14</v>
      </c>
      <c r="M39" s="42">
        <f t="shared" si="12"/>
        <v>675</v>
      </c>
      <c r="N39" s="60">
        <f>M39/M41</f>
        <v>5.9603701610624468E-3</v>
      </c>
    </row>
    <row r="40" spans="1:14" ht="14.25" customHeight="1" thickBot="1" x14ac:dyDescent="0.3">
      <c r="A40" s="34" t="s">
        <v>11</v>
      </c>
      <c r="B40" s="10">
        <v>1218</v>
      </c>
      <c r="C40" s="11">
        <v>91</v>
      </c>
      <c r="D40" s="12">
        <v>37</v>
      </c>
      <c r="E40" s="51">
        <f t="shared" si="7"/>
        <v>1346</v>
      </c>
      <c r="F40" s="10">
        <v>10</v>
      </c>
      <c r="G40" s="11">
        <v>0</v>
      </c>
      <c r="H40" s="12">
        <v>2</v>
      </c>
      <c r="I40" s="55">
        <f t="shared" si="8"/>
        <v>12</v>
      </c>
      <c r="J40" s="13">
        <f t="shared" si="9"/>
        <v>1228</v>
      </c>
      <c r="K40" s="8">
        <f t="shared" si="10"/>
        <v>91</v>
      </c>
      <c r="L40" s="27">
        <f t="shared" si="11"/>
        <v>39</v>
      </c>
      <c r="M40" s="42">
        <f t="shared" si="12"/>
        <v>1358</v>
      </c>
      <c r="N40" s="60">
        <f>M40/M41</f>
        <v>1.1991381746256004E-2</v>
      </c>
    </row>
    <row r="41" spans="1:14" ht="14.25" customHeight="1" thickBot="1" x14ac:dyDescent="0.3">
      <c r="A41" s="18" t="s">
        <v>0</v>
      </c>
      <c r="B41" s="19">
        <f t="shared" ref="B41:L41" si="13">SUM(B28:B40)</f>
        <v>67073</v>
      </c>
      <c r="C41" s="20">
        <f t="shared" si="13"/>
        <v>16513</v>
      </c>
      <c r="D41" s="21">
        <f t="shared" si="13"/>
        <v>27735</v>
      </c>
      <c r="E41" s="29">
        <f t="shared" si="13"/>
        <v>111321</v>
      </c>
      <c r="F41" s="22">
        <f t="shared" si="13"/>
        <v>846</v>
      </c>
      <c r="G41" s="20">
        <f t="shared" si="13"/>
        <v>276</v>
      </c>
      <c r="H41" s="21">
        <f t="shared" si="13"/>
        <v>805</v>
      </c>
      <c r="I41" s="29">
        <f t="shared" si="13"/>
        <v>1927</v>
      </c>
      <c r="J41" s="23">
        <f t="shared" si="13"/>
        <v>67919</v>
      </c>
      <c r="K41" s="24">
        <f t="shared" si="13"/>
        <v>16789</v>
      </c>
      <c r="L41" s="25">
        <f t="shared" si="13"/>
        <v>28540</v>
      </c>
      <c r="M41" s="26">
        <f t="shared" si="12"/>
        <v>113248</v>
      </c>
      <c r="N41" s="61">
        <f>SUM(N28:N40)</f>
        <v>1</v>
      </c>
    </row>
    <row r="42" spans="1:14" ht="9.75" customHeight="1" x14ac:dyDescent="0.25">
      <c r="A42" s="88" t="s">
        <v>17</v>
      </c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</row>
    <row r="43" spans="1:14" ht="16.5" customHeight="1" x14ac:dyDescent="0.25">
      <c r="B43" s="44"/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</row>
    <row r="44" spans="1:14" ht="15" customHeight="1" x14ac:dyDescent="0.25"/>
    <row r="45" spans="1:14" ht="15" customHeight="1" x14ac:dyDescent="0.25"/>
    <row r="46" spans="1:14" ht="15" customHeight="1" x14ac:dyDescent="0.25"/>
    <row r="47" spans="1:14" ht="15" customHeight="1" x14ac:dyDescent="0.25"/>
    <row r="48" spans="1:14" ht="15" customHeight="1" x14ac:dyDescent="0.25"/>
    <row r="49" ht="15" customHeight="1" x14ac:dyDescent="0.25"/>
  </sheetData>
  <mergeCells count="38">
    <mergeCell ref="H26:H27"/>
    <mergeCell ref="L5:L6"/>
    <mergeCell ref="A21:M21"/>
    <mergeCell ref="A25:A27"/>
    <mergeCell ref="M25:M27"/>
    <mergeCell ref="D5:D6"/>
    <mergeCell ref="F5:F6"/>
    <mergeCell ref="G5:G6"/>
    <mergeCell ref="K26:K27"/>
    <mergeCell ref="L26:L27"/>
    <mergeCell ref="J25:L25"/>
    <mergeCell ref="J26:J27"/>
    <mergeCell ref="A42:M42"/>
    <mergeCell ref="N4:N6"/>
    <mergeCell ref="N25:N27"/>
    <mergeCell ref="B26:B27"/>
    <mergeCell ref="C26:C27"/>
    <mergeCell ref="D26:D27"/>
    <mergeCell ref="F26:F27"/>
    <mergeCell ref="G26:G27"/>
    <mergeCell ref="H5:H6"/>
    <mergeCell ref="J5:J6"/>
    <mergeCell ref="K5:K6"/>
    <mergeCell ref="A23:N23"/>
    <mergeCell ref="B25:D25"/>
    <mergeCell ref="E25:E27"/>
    <mergeCell ref="F25:H25"/>
    <mergeCell ref="I25:I27"/>
    <mergeCell ref="J4:L4"/>
    <mergeCell ref="M4:M6"/>
    <mergeCell ref="B5:B6"/>
    <mergeCell ref="C5:C6"/>
    <mergeCell ref="A2:N2"/>
    <mergeCell ref="A4:A6"/>
    <mergeCell ref="B4:D4"/>
    <mergeCell ref="E4:E6"/>
    <mergeCell ref="F4:H4"/>
    <mergeCell ref="I4:I6"/>
  </mergeCells>
  <pageMargins left="0" right="0" top="0" bottom="0" header="0" footer="0"/>
  <pageSetup paperSize="9" fitToWidth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topLeftCell="A16" workbookViewId="0">
      <selection activeCell="M41" sqref="M41"/>
    </sheetView>
  </sheetViews>
  <sheetFormatPr defaultRowHeight="15" x14ac:dyDescent="0.25"/>
  <cols>
    <col min="1" max="1" width="14.85546875" customWidth="1"/>
    <col min="2" max="13" width="9.7109375" customWidth="1"/>
    <col min="14" max="14" width="12" customWidth="1"/>
  </cols>
  <sheetData>
    <row r="1" spans="1:14" ht="14.25" customHeight="1" x14ac:dyDescent="0.25"/>
    <row r="2" spans="1:14" ht="14.25" customHeight="1" x14ac:dyDescent="0.25">
      <c r="A2" s="76" t="s">
        <v>12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7"/>
    </row>
    <row r="3" spans="1:14" ht="12" customHeight="1" thickBot="1" x14ac:dyDescent="0.3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14.25" customHeight="1" x14ac:dyDescent="0.25">
      <c r="A4" s="78" t="s">
        <v>29</v>
      </c>
      <c r="B4" s="69" t="s">
        <v>13</v>
      </c>
      <c r="C4" s="81"/>
      <c r="D4" s="82"/>
      <c r="E4" s="83" t="s">
        <v>0</v>
      </c>
      <c r="F4" s="69" t="s">
        <v>14</v>
      </c>
      <c r="G4" s="81"/>
      <c r="H4" s="81"/>
      <c r="I4" s="83" t="s">
        <v>0</v>
      </c>
      <c r="J4" s="66" t="s">
        <v>15</v>
      </c>
      <c r="K4" s="67"/>
      <c r="L4" s="68"/>
      <c r="M4" s="69" t="s">
        <v>0</v>
      </c>
      <c r="N4" s="89" t="s">
        <v>18</v>
      </c>
    </row>
    <row r="5" spans="1:14" ht="14.25" customHeight="1" x14ac:dyDescent="0.25">
      <c r="A5" s="79"/>
      <c r="B5" s="72" t="s">
        <v>1</v>
      </c>
      <c r="C5" s="74" t="s">
        <v>2</v>
      </c>
      <c r="D5" s="92" t="s">
        <v>3</v>
      </c>
      <c r="E5" s="84"/>
      <c r="F5" s="94" t="s">
        <v>1</v>
      </c>
      <c r="G5" s="74" t="s">
        <v>2</v>
      </c>
      <c r="H5" s="92" t="s">
        <v>3</v>
      </c>
      <c r="I5" s="86"/>
      <c r="J5" s="94" t="s">
        <v>1</v>
      </c>
      <c r="K5" s="74" t="s">
        <v>2</v>
      </c>
      <c r="L5" s="92" t="s">
        <v>3</v>
      </c>
      <c r="M5" s="70"/>
      <c r="N5" s="90"/>
    </row>
    <row r="6" spans="1:14" ht="14.25" customHeight="1" thickBot="1" x14ac:dyDescent="0.3">
      <c r="A6" s="80"/>
      <c r="B6" s="73"/>
      <c r="C6" s="75"/>
      <c r="D6" s="93"/>
      <c r="E6" s="85"/>
      <c r="F6" s="95"/>
      <c r="G6" s="96"/>
      <c r="H6" s="93"/>
      <c r="I6" s="87"/>
      <c r="J6" s="95"/>
      <c r="K6" s="96"/>
      <c r="L6" s="93"/>
      <c r="M6" s="71"/>
      <c r="N6" s="91"/>
    </row>
    <row r="7" spans="1:14" ht="14.25" customHeight="1" x14ac:dyDescent="0.25">
      <c r="A7" s="30" t="s">
        <v>30</v>
      </c>
      <c r="B7" s="47">
        <v>3190</v>
      </c>
      <c r="C7" s="48">
        <v>493</v>
      </c>
      <c r="D7" s="49">
        <v>963</v>
      </c>
      <c r="E7" s="46">
        <f t="shared" ref="E7:E19" si="0">SUM(B7:D7)</f>
        <v>4646</v>
      </c>
      <c r="F7" s="47">
        <v>6724</v>
      </c>
      <c r="G7" s="49">
        <v>761</v>
      </c>
      <c r="H7" s="49">
        <v>1829</v>
      </c>
      <c r="I7" s="46">
        <f t="shared" ref="I7:I19" si="1">SUM(F7:H7)</f>
        <v>9314</v>
      </c>
      <c r="J7" s="47">
        <f t="shared" ref="J7:L19" si="2">B7+F7</f>
        <v>9914</v>
      </c>
      <c r="K7" s="48">
        <f t="shared" si="2"/>
        <v>1254</v>
      </c>
      <c r="L7" s="50">
        <f t="shared" si="2"/>
        <v>2792</v>
      </c>
      <c r="M7" s="56">
        <f>J7+K7+L7</f>
        <v>13960</v>
      </c>
      <c r="N7" s="59">
        <f>M7/M20</f>
        <v>0.10948075068033346</v>
      </c>
    </row>
    <row r="8" spans="1:14" ht="14.25" customHeight="1" x14ac:dyDescent="0.25">
      <c r="A8" s="43" t="s">
        <v>31</v>
      </c>
      <c r="B8" s="1">
        <v>11400</v>
      </c>
      <c r="C8" s="2">
        <v>3255</v>
      </c>
      <c r="D8" s="3">
        <v>5011</v>
      </c>
      <c r="E8" s="51">
        <f t="shared" si="0"/>
        <v>19666</v>
      </c>
      <c r="F8" s="1">
        <v>226</v>
      </c>
      <c r="G8" s="3">
        <v>46</v>
      </c>
      <c r="H8" s="3">
        <v>95</v>
      </c>
      <c r="I8" s="51">
        <f t="shared" si="1"/>
        <v>367</v>
      </c>
      <c r="J8" s="36">
        <f t="shared" si="2"/>
        <v>11626</v>
      </c>
      <c r="K8" s="37">
        <f t="shared" si="2"/>
        <v>3301</v>
      </c>
      <c r="L8" s="38">
        <f t="shared" si="2"/>
        <v>5106</v>
      </c>
      <c r="M8" s="57">
        <f>J8+K8+L8</f>
        <v>20033</v>
      </c>
      <c r="N8" s="60">
        <f>M8/M20</f>
        <v>0.15710801421053869</v>
      </c>
    </row>
    <row r="9" spans="1:14" ht="14.25" customHeight="1" x14ac:dyDescent="0.25">
      <c r="A9" s="31" t="s">
        <v>4</v>
      </c>
      <c r="B9" s="4">
        <v>23625</v>
      </c>
      <c r="C9" s="5">
        <v>8499</v>
      </c>
      <c r="D9" s="6">
        <v>15032</v>
      </c>
      <c r="E9" s="51">
        <f t="shared" si="0"/>
        <v>47156</v>
      </c>
      <c r="F9" s="4">
        <v>25</v>
      </c>
      <c r="G9" s="5">
        <v>60</v>
      </c>
      <c r="H9" s="6">
        <v>91</v>
      </c>
      <c r="I9" s="52">
        <f t="shared" si="1"/>
        <v>176</v>
      </c>
      <c r="J9" s="39">
        <f t="shared" si="2"/>
        <v>23650</v>
      </c>
      <c r="K9" s="3">
        <f t="shared" si="2"/>
        <v>8559</v>
      </c>
      <c r="L9" s="28">
        <f t="shared" si="2"/>
        <v>15123</v>
      </c>
      <c r="M9" s="57">
        <f>J9+K9+L9</f>
        <v>47332</v>
      </c>
      <c r="N9" s="60">
        <f>M9/M20</f>
        <v>0.3711993475072739</v>
      </c>
    </row>
    <row r="10" spans="1:14" ht="14.25" customHeight="1" x14ac:dyDescent="0.25">
      <c r="A10" s="31" t="s">
        <v>32</v>
      </c>
      <c r="B10" s="4">
        <v>6488</v>
      </c>
      <c r="C10" s="5">
        <v>1402</v>
      </c>
      <c r="D10" s="6">
        <v>2646</v>
      </c>
      <c r="E10" s="51">
        <f t="shared" si="0"/>
        <v>10536</v>
      </c>
      <c r="F10" s="4">
        <v>92</v>
      </c>
      <c r="G10" s="5">
        <v>19</v>
      </c>
      <c r="H10" s="6">
        <v>60</v>
      </c>
      <c r="I10" s="53">
        <f>SUM(F10:H10)</f>
        <v>171</v>
      </c>
      <c r="J10" s="40">
        <f>B10+F10</f>
        <v>6580</v>
      </c>
      <c r="K10" s="9">
        <f>C10+G10</f>
        <v>1421</v>
      </c>
      <c r="L10" s="27">
        <f>D10+H10</f>
        <v>2706</v>
      </c>
      <c r="M10" s="57">
        <f t="shared" ref="M10:M20" si="3">J10+K10+L10</f>
        <v>10707</v>
      </c>
      <c r="N10" s="60">
        <f>M10/M20</f>
        <v>8.3969226184407622E-2</v>
      </c>
    </row>
    <row r="11" spans="1:14" ht="14.25" customHeight="1" x14ac:dyDescent="0.25">
      <c r="A11" s="34" t="s">
        <v>33</v>
      </c>
      <c r="B11" s="4">
        <v>5932</v>
      </c>
      <c r="C11" s="5">
        <v>1020</v>
      </c>
      <c r="D11" s="6">
        <v>1702</v>
      </c>
      <c r="E11" s="53">
        <f t="shared" si="0"/>
        <v>8654</v>
      </c>
      <c r="F11" s="7">
        <v>63</v>
      </c>
      <c r="G11" s="8">
        <v>15</v>
      </c>
      <c r="H11" s="9">
        <v>32</v>
      </c>
      <c r="I11" s="55">
        <f t="shared" si="1"/>
        <v>110</v>
      </c>
      <c r="J11" s="40">
        <f t="shared" si="2"/>
        <v>5995</v>
      </c>
      <c r="K11" s="9">
        <f t="shared" si="2"/>
        <v>1035</v>
      </c>
      <c r="L11" s="27">
        <f t="shared" si="2"/>
        <v>1734</v>
      </c>
      <c r="M11" s="57">
        <f t="shared" si="3"/>
        <v>8764</v>
      </c>
      <c r="N11" s="60">
        <f>M11/M20</f>
        <v>6.8731325140576102E-2</v>
      </c>
    </row>
    <row r="12" spans="1:14" ht="14.25" customHeight="1" x14ac:dyDescent="0.25">
      <c r="A12" s="35" t="s">
        <v>5</v>
      </c>
      <c r="B12" s="4">
        <v>6667</v>
      </c>
      <c r="C12" s="5">
        <v>891</v>
      </c>
      <c r="D12" s="6">
        <v>1360</v>
      </c>
      <c r="E12" s="53">
        <f t="shared" si="0"/>
        <v>8918</v>
      </c>
      <c r="F12" s="7">
        <v>54</v>
      </c>
      <c r="G12" s="8">
        <v>8</v>
      </c>
      <c r="H12" s="9">
        <v>35</v>
      </c>
      <c r="I12" s="55">
        <f t="shared" si="1"/>
        <v>97</v>
      </c>
      <c r="J12" s="40">
        <f t="shared" si="2"/>
        <v>6721</v>
      </c>
      <c r="K12" s="9">
        <f t="shared" si="2"/>
        <v>899</v>
      </c>
      <c r="L12" s="27">
        <f t="shared" si="2"/>
        <v>1395</v>
      </c>
      <c r="M12" s="57">
        <f t="shared" si="3"/>
        <v>9015</v>
      </c>
      <c r="N12" s="60">
        <f>M12/M20</f>
        <v>7.069978276383998E-2</v>
      </c>
    </row>
    <row r="13" spans="1:14" ht="14.25" customHeight="1" x14ac:dyDescent="0.25">
      <c r="A13" s="35" t="s">
        <v>6</v>
      </c>
      <c r="B13" s="10">
        <v>4927</v>
      </c>
      <c r="C13" s="11">
        <v>567</v>
      </c>
      <c r="D13" s="12">
        <v>853</v>
      </c>
      <c r="E13" s="54">
        <f t="shared" si="0"/>
        <v>6347</v>
      </c>
      <c r="F13" s="13">
        <v>53</v>
      </c>
      <c r="G13" s="14">
        <v>8</v>
      </c>
      <c r="H13" s="15">
        <v>27</v>
      </c>
      <c r="I13" s="55">
        <f t="shared" si="1"/>
        <v>88</v>
      </c>
      <c r="J13" s="7">
        <f t="shared" si="2"/>
        <v>4980</v>
      </c>
      <c r="K13" s="8">
        <f t="shared" si="2"/>
        <v>575</v>
      </c>
      <c r="L13" s="27">
        <f t="shared" si="2"/>
        <v>880</v>
      </c>
      <c r="M13" s="57">
        <f t="shared" si="3"/>
        <v>6435</v>
      </c>
      <c r="N13" s="60">
        <f>M13/M20</f>
        <v>5.0466234285669473E-2</v>
      </c>
    </row>
    <row r="14" spans="1:14" ht="14.25" customHeight="1" x14ac:dyDescent="0.25">
      <c r="A14" s="35" t="s">
        <v>7</v>
      </c>
      <c r="B14" s="10">
        <v>3133</v>
      </c>
      <c r="C14" s="11">
        <v>313</v>
      </c>
      <c r="D14" s="12">
        <v>419</v>
      </c>
      <c r="E14" s="54">
        <f t="shared" si="0"/>
        <v>3865</v>
      </c>
      <c r="F14" s="13">
        <v>35</v>
      </c>
      <c r="G14" s="14">
        <v>2</v>
      </c>
      <c r="H14" s="15">
        <v>12</v>
      </c>
      <c r="I14" s="55">
        <f t="shared" si="1"/>
        <v>49</v>
      </c>
      <c r="J14" s="7">
        <f t="shared" si="2"/>
        <v>3168</v>
      </c>
      <c r="K14" s="8">
        <f t="shared" si="2"/>
        <v>315</v>
      </c>
      <c r="L14" s="27">
        <f t="shared" si="2"/>
        <v>431</v>
      </c>
      <c r="M14" s="57">
        <f t="shared" si="3"/>
        <v>3914</v>
      </c>
      <c r="N14" s="60">
        <f>M14/M20</f>
        <v>3.0695390985875728E-2</v>
      </c>
    </row>
    <row r="15" spans="1:14" ht="14.25" customHeight="1" x14ac:dyDescent="0.25">
      <c r="A15" s="34" t="s">
        <v>8</v>
      </c>
      <c r="B15" s="10">
        <v>2090</v>
      </c>
      <c r="C15" s="11">
        <v>191</v>
      </c>
      <c r="D15" s="12">
        <v>241</v>
      </c>
      <c r="E15" s="54">
        <f t="shared" si="0"/>
        <v>2522</v>
      </c>
      <c r="F15" s="13">
        <v>19</v>
      </c>
      <c r="G15" s="14">
        <v>3</v>
      </c>
      <c r="H15" s="15">
        <v>9</v>
      </c>
      <c r="I15" s="55">
        <f t="shared" si="1"/>
        <v>31</v>
      </c>
      <c r="J15" s="7">
        <f t="shared" si="2"/>
        <v>2109</v>
      </c>
      <c r="K15" s="8">
        <f t="shared" si="2"/>
        <v>194</v>
      </c>
      <c r="L15" s="27">
        <f t="shared" si="2"/>
        <v>250</v>
      </c>
      <c r="M15" s="57">
        <f t="shared" si="3"/>
        <v>2553</v>
      </c>
      <c r="N15" s="60">
        <f>M15/M20</f>
        <v>2.0021802040608262E-2</v>
      </c>
    </row>
    <row r="16" spans="1:14" ht="14.25" customHeight="1" x14ac:dyDescent="0.25">
      <c r="A16" s="32" t="s">
        <v>9</v>
      </c>
      <c r="B16" s="4">
        <v>1358</v>
      </c>
      <c r="C16" s="5">
        <v>138</v>
      </c>
      <c r="D16" s="6">
        <v>134</v>
      </c>
      <c r="E16" s="54">
        <f t="shared" si="0"/>
        <v>1630</v>
      </c>
      <c r="F16" s="4">
        <v>14</v>
      </c>
      <c r="G16" s="5">
        <v>3</v>
      </c>
      <c r="H16" s="6">
        <v>4</v>
      </c>
      <c r="I16" s="55">
        <f t="shared" si="1"/>
        <v>21</v>
      </c>
      <c r="J16" s="7">
        <f t="shared" si="2"/>
        <v>1372</v>
      </c>
      <c r="K16" s="8">
        <f t="shared" si="2"/>
        <v>141</v>
      </c>
      <c r="L16" s="27">
        <f t="shared" si="2"/>
        <v>138</v>
      </c>
      <c r="M16" s="57">
        <f t="shared" si="3"/>
        <v>1651</v>
      </c>
      <c r="N16" s="60">
        <f>M16/M20</f>
        <v>1.2947902533899037E-2</v>
      </c>
    </row>
    <row r="17" spans="1:14" ht="14.25" customHeight="1" x14ac:dyDescent="0.25">
      <c r="A17" s="33" t="s">
        <v>44</v>
      </c>
      <c r="B17" s="10">
        <v>899</v>
      </c>
      <c r="C17" s="11">
        <v>64</v>
      </c>
      <c r="D17" s="12">
        <v>112</v>
      </c>
      <c r="E17" s="54">
        <f t="shared" si="0"/>
        <v>1075</v>
      </c>
      <c r="F17" s="10">
        <v>11</v>
      </c>
      <c r="G17" s="11">
        <v>1</v>
      </c>
      <c r="H17" s="12">
        <v>9</v>
      </c>
      <c r="I17" s="55">
        <f t="shared" si="1"/>
        <v>21</v>
      </c>
      <c r="J17" s="7">
        <f t="shared" si="2"/>
        <v>910</v>
      </c>
      <c r="K17" s="8">
        <f t="shared" si="2"/>
        <v>65</v>
      </c>
      <c r="L17" s="27">
        <f t="shared" si="2"/>
        <v>121</v>
      </c>
      <c r="M17" s="57">
        <f t="shared" si="3"/>
        <v>1096</v>
      </c>
      <c r="N17" s="60">
        <f>M17/M20</f>
        <v>8.5953368728972409E-3</v>
      </c>
    </row>
    <row r="18" spans="1:14" ht="14.25" customHeight="1" x14ac:dyDescent="0.25">
      <c r="A18" s="33" t="s">
        <v>10</v>
      </c>
      <c r="B18" s="10">
        <v>607</v>
      </c>
      <c r="C18" s="11">
        <v>60</v>
      </c>
      <c r="D18" s="12">
        <v>13</v>
      </c>
      <c r="E18" s="54">
        <f t="shared" si="0"/>
        <v>680</v>
      </c>
      <c r="F18" s="10">
        <v>7</v>
      </c>
      <c r="G18" s="11">
        <v>2</v>
      </c>
      <c r="H18" s="12">
        <v>1</v>
      </c>
      <c r="I18" s="55">
        <f t="shared" si="1"/>
        <v>10</v>
      </c>
      <c r="J18" s="7">
        <f t="shared" si="2"/>
        <v>614</v>
      </c>
      <c r="K18" s="8">
        <f t="shared" si="2"/>
        <v>62</v>
      </c>
      <c r="L18" s="27">
        <f t="shared" si="2"/>
        <v>14</v>
      </c>
      <c r="M18" s="57">
        <f t="shared" si="3"/>
        <v>690</v>
      </c>
      <c r="N18" s="60">
        <f>M18/M20</f>
        <v>5.411297848813044E-3</v>
      </c>
    </row>
    <row r="19" spans="1:14" ht="14.25" customHeight="1" thickBot="1" x14ac:dyDescent="0.3">
      <c r="A19" s="34" t="s">
        <v>11</v>
      </c>
      <c r="B19" s="10">
        <v>1220</v>
      </c>
      <c r="C19" s="11">
        <v>92</v>
      </c>
      <c r="D19" s="12">
        <v>37</v>
      </c>
      <c r="E19" s="54">
        <f t="shared" si="0"/>
        <v>1349</v>
      </c>
      <c r="F19" s="10">
        <v>10</v>
      </c>
      <c r="G19" s="11">
        <v>0</v>
      </c>
      <c r="H19" s="12">
        <v>2</v>
      </c>
      <c r="I19" s="55">
        <f t="shared" si="1"/>
        <v>12</v>
      </c>
      <c r="J19" s="13">
        <f t="shared" si="2"/>
        <v>1230</v>
      </c>
      <c r="K19" s="8">
        <f t="shared" si="2"/>
        <v>92</v>
      </c>
      <c r="L19" s="27">
        <f t="shared" si="2"/>
        <v>39</v>
      </c>
      <c r="M19" s="57">
        <f t="shared" si="3"/>
        <v>1361</v>
      </c>
      <c r="N19" s="60">
        <f>M19/M20</f>
        <v>1.0673588945267468E-2</v>
      </c>
    </row>
    <row r="20" spans="1:14" ht="14.25" customHeight="1" thickBot="1" x14ac:dyDescent="0.3">
      <c r="A20" s="18" t="s">
        <v>0</v>
      </c>
      <c r="B20" s="19">
        <f t="shared" ref="B20:L20" si="4">SUM(B7:B19)</f>
        <v>71536</v>
      </c>
      <c r="C20" s="20">
        <f t="shared" si="4"/>
        <v>16985</v>
      </c>
      <c r="D20" s="21">
        <f t="shared" si="4"/>
        <v>28523</v>
      </c>
      <c r="E20" s="29">
        <f t="shared" si="4"/>
        <v>117044</v>
      </c>
      <c r="F20" s="22">
        <f t="shared" si="4"/>
        <v>7333</v>
      </c>
      <c r="G20" s="20">
        <f t="shared" si="4"/>
        <v>928</v>
      </c>
      <c r="H20" s="21">
        <f t="shared" si="4"/>
        <v>2206</v>
      </c>
      <c r="I20" s="29">
        <f t="shared" si="4"/>
        <v>10467</v>
      </c>
      <c r="J20" s="23">
        <f t="shared" si="4"/>
        <v>78869</v>
      </c>
      <c r="K20" s="24">
        <f t="shared" si="4"/>
        <v>17913</v>
      </c>
      <c r="L20" s="25">
        <f t="shared" si="4"/>
        <v>30729</v>
      </c>
      <c r="M20" s="58">
        <f t="shared" si="3"/>
        <v>127511</v>
      </c>
      <c r="N20" s="61">
        <f>SUM(N7:N19)</f>
        <v>0.99999999999999978</v>
      </c>
    </row>
    <row r="21" spans="1:14" ht="9.75" customHeight="1" x14ac:dyDescent="0.25">
      <c r="A21" s="88" t="s">
        <v>16</v>
      </c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</row>
    <row r="22" spans="1:14" ht="10.5" customHeight="1" x14ac:dyDescent="0.25">
      <c r="B22" s="17"/>
      <c r="C22" s="17"/>
      <c r="D22" s="17"/>
      <c r="E22" s="17"/>
      <c r="F22" s="17"/>
      <c r="G22" s="17"/>
      <c r="H22" s="17"/>
      <c r="I22" s="17"/>
    </row>
    <row r="23" spans="1:14" ht="14.25" customHeight="1" x14ac:dyDescent="0.25">
      <c r="A23" s="76" t="s">
        <v>12</v>
      </c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7"/>
    </row>
    <row r="24" spans="1:14" ht="12" customHeight="1" thickBot="1" x14ac:dyDescent="0.3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5" spans="1:14" ht="14.25" customHeight="1" x14ac:dyDescent="0.25">
      <c r="A25" s="78" t="s">
        <v>29</v>
      </c>
      <c r="B25" s="69" t="s">
        <v>13</v>
      </c>
      <c r="C25" s="81"/>
      <c r="D25" s="82"/>
      <c r="E25" s="83" t="s">
        <v>0</v>
      </c>
      <c r="F25" s="69" t="s">
        <v>14</v>
      </c>
      <c r="G25" s="81"/>
      <c r="H25" s="81"/>
      <c r="I25" s="83" t="s">
        <v>0</v>
      </c>
      <c r="J25" s="66" t="s">
        <v>15</v>
      </c>
      <c r="K25" s="67"/>
      <c r="L25" s="68"/>
      <c r="M25" s="97" t="s">
        <v>0</v>
      </c>
      <c r="N25" s="89" t="s">
        <v>18</v>
      </c>
    </row>
    <row r="26" spans="1:14" ht="14.25" customHeight="1" x14ac:dyDescent="0.25">
      <c r="A26" s="79"/>
      <c r="B26" s="72" t="s">
        <v>1</v>
      </c>
      <c r="C26" s="74" t="s">
        <v>2</v>
      </c>
      <c r="D26" s="92" t="s">
        <v>3</v>
      </c>
      <c r="E26" s="84"/>
      <c r="F26" s="94" t="s">
        <v>1</v>
      </c>
      <c r="G26" s="74" t="s">
        <v>2</v>
      </c>
      <c r="H26" s="92" t="s">
        <v>3</v>
      </c>
      <c r="I26" s="86"/>
      <c r="J26" s="94" t="s">
        <v>1</v>
      </c>
      <c r="K26" s="74" t="s">
        <v>2</v>
      </c>
      <c r="L26" s="92" t="s">
        <v>3</v>
      </c>
      <c r="M26" s="98"/>
      <c r="N26" s="90"/>
    </row>
    <row r="27" spans="1:14" ht="14.25" customHeight="1" thickBot="1" x14ac:dyDescent="0.3">
      <c r="A27" s="80"/>
      <c r="B27" s="73"/>
      <c r="C27" s="75"/>
      <c r="D27" s="93"/>
      <c r="E27" s="85"/>
      <c r="F27" s="95"/>
      <c r="G27" s="96"/>
      <c r="H27" s="93"/>
      <c r="I27" s="87"/>
      <c r="J27" s="95"/>
      <c r="K27" s="96"/>
      <c r="L27" s="93"/>
      <c r="M27" s="99"/>
      <c r="N27" s="91"/>
    </row>
    <row r="28" spans="1:14" ht="14.25" customHeight="1" x14ac:dyDescent="0.25">
      <c r="A28" s="30" t="s">
        <v>30</v>
      </c>
      <c r="B28" s="47">
        <v>120</v>
      </c>
      <c r="C28" s="48">
        <v>47</v>
      </c>
      <c r="D28" s="49">
        <v>307</v>
      </c>
      <c r="E28" s="46">
        <f t="shared" ref="E28:E40" si="5">SUM(B28:D28)</f>
        <v>474</v>
      </c>
      <c r="F28" s="47">
        <v>328</v>
      </c>
      <c r="G28" s="49">
        <v>111</v>
      </c>
      <c r="H28" s="49">
        <v>431</v>
      </c>
      <c r="I28" s="50">
        <f t="shared" ref="I28:I30" si="6">SUM(F28:H28)</f>
        <v>870</v>
      </c>
      <c r="J28" s="47">
        <f t="shared" ref="J28:L30" si="7">B28+F28</f>
        <v>448</v>
      </c>
      <c r="K28" s="48">
        <f t="shared" si="7"/>
        <v>158</v>
      </c>
      <c r="L28" s="50">
        <f t="shared" si="7"/>
        <v>738</v>
      </c>
      <c r="M28" s="41">
        <f>J28+K28+L28</f>
        <v>1344</v>
      </c>
      <c r="N28" s="59">
        <f>M28/M41</f>
        <v>1.184861281307579E-2</v>
      </c>
    </row>
    <row r="29" spans="1:14" ht="14.25" customHeight="1" x14ac:dyDescent="0.25">
      <c r="A29" s="43" t="s">
        <v>31</v>
      </c>
      <c r="B29" s="1">
        <v>10998</v>
      </c>
      <c r="C29" s="2">
        <v>3250</v>
      </c>
      <c r="D29" s="3">
        <v>4963</v>
      </c>
      <c r="E29" s="51">
        <f t="shared" si="5"/>
        <v>19211</v>
      </c>
      <c r="F29" s="1">
        <v>173</v>
      </c>
      <c r="G29" s="3">
        <v>45</v>
      </c>
      <c r="H29" s="3">
        <v>94</v>
      </c>
      <c r="I29" s="51">
        <f t="shared" si="6"/>
        <v>312</v>
      </c>
      <c r="J29" s="36">
        <f t="shared" si="7"/>
        <v>11171</v>
      </c>
      <c r="K29" s="37">
        <f t="shared" si="7"/>
        <v>3295</v>
      </c>
      <c r="L29" s="38">
        <f t="shared" si="7"/>
        <v>5057</v>
      </c>
      <c r="M29" s="42">
        <f>J29+K29+L29</f>
        <v>19523</v>
      </c>
      <c r="N29" s="60">
        <f>M29/M41</f>
        <v>0.17211344341493948</v>
      </c>
    </row>
    <row r="30" spans="1:14" ht="14.25" customHeight="1" x14ac:dyDescent="0.25">
      <c r="A30" s="31" t="s">
        <v>4</v>
      </c>
      <c r="B30" s="4">
        <v>23625</v>
      </c>
      <c r="C30" s="5">
        <v>8499</v>
      </c>
      <c r="D30" s="6">
        <v>15032</v>
      </c>
      <c r="E30" s="51">
        <f t="shared" si="5"/>
        <v>47156</v>
      </c>
      <c r="F30" s="4">
        <v>25</v>
      </c>
      <c r="G30" s="5">
        <v>60</v>
      </c>
      <c r="H30" s="6">
        <v>91</v>
      </c>
      <c r="I30" s="52">
        <f t="shared" si="6"/>
        <v>176</v>
      </c>
      <c r="J30" s="39">
        <f t="shared" si="7"/>
        <v>23650</v>
      </c>
      <c r="K30" s="3">
        <f t="shared" si="7"/>
        <v>8559</v>
      </c>
      <c r="L30" s="28">
        <f t="shared" si="7"/>
        <v>15123</v>
      </c>
      <c r="M30" s="42">
        <f t="shared" ref="M30:M41" si="8">J30+K30+L30</f>
        <v>47332</v>
      </c>
      <c r="N30" s="60">
        <f>M30/M41</f>
        <v>0.41727570064620784</v>
      </c>
    </row>
    <row r="31" spans="1:14" ht="14.25" customHeight="1" x14ac:dyDescent="0.25">
      <c r="A31" s="31" t="s">
        <v>32</v>
      </c>
      <c r="B31" s="4">
        <v>6249</v>
      </c>
      <c r="C31" s="5">
        <v>1400</v>
      </c>
      <c r="D31" s="6">
        <v>2620</v>
      </c>
      <c r="E31" s="51">
        <f t="shared" si="5"/>
        <v>10269</v>
      </c>
      <c r="F31" s="4">
        <v>75</v>
      </c>
      <c r="G31" s="5">
        <v>19</v>
      </c>
      <c r="H31" s="6">
        <v>58</v>
      </c>
      <c r="I31" s="53">
        <f>SUM(F31:H31)</f>
        <v>152</v>
      </c>
      <c r="J31" s="40">
        <f>B31+F31</f>
        <v>6324</v>
      </c>
      <c r="K31" s="9">
        <f>C31+G31</f>
        <v>1419</v>
      </c>
      <c r="L31" s="27">
        <f>D31+H31</f>
        <v>2678</v>
      </c>
      <c r="M31" s="42">
        <f t="shared" si="8"/>
        <v>10421</v>
      </c>
      <c r="N31" s="60">
        <f>M31/M41</f>
        <v>9.1870828962100304E-2</v>
      </c>
    </row>
    <row r="32" spans="1:14" ht="14.25" customHeight="1" x14ac:dyDescent="0.25">
      <c r="A32" s="34" t="s">
        <v>33</v>
      </c>
      <c r="B32" s="4">
        <v>5771</v>
      </c>
      <c r="C32" s="5">
        <v>1020</v>
      </c>
      <c r="D32" s="6">
        <v>1685</v>
      </c>
      <c r="E32" s="51">
        <f t="shared" si="5"/>
        <v>8476</v>
      </c>
      <c r="F32" s="7">
        <v>54</v>
      </c>
      <c r="G32" s="8">
        <v>15</v>
      </c>
      <c r="H32" s="9">
        <v>30</v>
      </c>
      <c r="I32" s="55">
        <f t="shared" ref="I32:I40" si="9">SUM(F32:H32)</f>
        <v>99</v>
      </c>
      <c r="J32" s="40">
        <f t="shared" ref="J32:L40" si="10">B32+F32</f>
        <v>5825</v>
      </c>
      <c r="K32" s="9">
        <f t="shared" si="10"/>
        <v>1035</v>
      </c>
      <c r="L32" s="27">
        <f t="shared" si="10"/>
        <v>1715</v>
      </c>
      <c r="M32" s="42">
        <f t="shared" si="8"/>
        <v>8575</v>
      </c>
      <c r="N32" s="60">
        <f>M32/M41</f>
        <v>7.5596618208426267E-2</v>
      </c>
    </row>
    <row r="33" spans="1:14" ht="14.25" customHeight="1" x14ac:dyDescent="0.25">
      <c r="A33" s="35" t="s">
        <v>5</v>
      </c>
      <c r="B33" s="4">
        <v>6506</v>
      </c>
      <c r="C33" s="5">
        <v>890</v>
      </c>
      <c r="D33" s="6">
        <v>1343</v>
      </c>
      <c r="E33" s="51">
        <f t="shared" si="5"/>
        <v>8739</v>
      </c>
      <c r="F33" s="7">
        <v>50</v>
      </c>
      <c r="G33" s="8">
        <v>8</v>
      </c>
      <c r="H33" s="9">
        <v>35</v>
      </c>
      <c r="I33" s="55">
        <f t="shared" si="9"/>
        <v>93</v>
      </c>
      <c r="J33" s="40">
        <f t="shared" si="10"/>
        <v>6556</v>
      </c>
      <c r="K33" s="9">
        <f t="shared" si="10"/>
        <v>898</v>
      </c>
      <c r="L33" s="27">
        <f t="shared" si="10"/>
        <v>1378</v>
      </c>
      <c r="M33" s="42">
        <f t="shared" si="8"/>
        <v>8832</v>
      </c>
      <c r="N33" s="60">
        <f>M33/M41</f>
        <v>7.7862312771640907E-2</v>
      </c>
    </row>
    <row r="34" spans="1:14" ht="14.25" customHeight="1" x14ac:dyDescent="0.25">
      <c r="A34" s="35" t="s">
        <v>6</v>
      </c>
      <c r="B34" s="10">
        <v>4817</v>
      </c>
      <c r="C34" s="11">
        <v>566</v>
      </c>
      <c r="D34" s="12">
        <v>847</v>
      </c>
      <c r="E34" s="51">
        <f t="shared" si="5"/>
        <v>6230</v>
      </c>
      <c r="F34" s="13">
        <v>51</v>
      </c>
      <c r="G34" s="14">
        <v>8</v>
      </c>
      <c r="H34" s="15">
        <v>27</v>
      </c>
      <c r="I34" s="55">
        <f t="shared" si="9"/>
        <v>86</v>
      </c>
      <c r="J34" s="7">
        <f t="shared" si="10"/>
        <v>4868</v>
      </c>
      <c r="K34" s="8">
        <f t="shared" si="10"/>
        <v>574</v>
      </c>
      <c r="L34" s="27">
        <f t="shared" si="10"/>
        <v>874</v>
      </c>
      <c r="M34" s="42">
        <f t="shared" si="8"/>
        <v>6316</v>
      </c>
      <c r="N34" s="60">
        <f>M34/M41</f>
        <v>5.5681427475734145E-2</v>
      </c>
    </row>
    <row r="35" spans="1:14" ht="14.25" customHeight="1" x14ac:dyDescent="0.25">
      <c r="A35" s="35" t="s">
        <v>7</v>
      </c>
      <c r="B35" s="10">
        <v>3059</v>
      </c>
      <c r="C35" s="11">
        <v>313</v>
      </c>
      <c r="D35" s="12">
        <v>418</v>
      </c>
      <c r="E35" s="51">
        <f t="shared" si="5"/>
        <v>3790</v>
      </c>
      <c r="F35" s="13">
        <v>33</v>
      </c>
      <c r="G35" s="14">
        <v>2</v>
      </c>
      <c r="H35" s="15">
        <v>12</v>
      </c>
      <c r="I35" s="55">
        <f t="shared" si="9"/>
        <v>47</v>
      </c>
      <c r="J35" s="7">
        <f t="shared" si="10"/>
        <v>3092</v>
      </c>
      <c r="K35" s="8">
        <f t="shared" si="10"/>
        <v>315</v>
      </c>
      <c r="L35" s="27">
        <f t="shared" si="10"/>
        <v>430</v>
      </c>
      <c r="M35" s="42">
        <f t="shared" si="8"/>
        <v>3837</v>
      </c>
      <c r="N35" s="60">
        <f>M35/M41</f>
        <v>3.3826731669473073E-2</v>
      </c>
    </row>
    <row r="36" spans="1:14" ht="14.25" customHeight="1" x14ac:dyDescent="0.25">
      <c r="A36" s="34" t="s">
        <v>8</v>
      </c>
      <c r="B36" s="10">
        <v>2047</v>
      </c>
      <c r="C36" s="11">
        <v>191</v>
      </c>
      <c r="D36" s="12">
        <v>239</v>
      </c>
      <c r="E36" s="51">
        <f t="shared" si="5"/>
        <v>2477</v>
      </c>
      <c r="F36" s="13">
        <v>17</v>
      </c>
      <c r="G36" s="14">
        <v>3</v>
      </c>
      <c r="H36" s="15">
        <v>9</v>
      </c>
      <c r="I36" s="55">
        <f t="shared" si="9"/>
        <v>29</v>
      </c>
      <c r="J36" s="7">
        <f t="shared" si="10"/>
        <v>2064</v>
      </c>
      <c r="K36" s="8">
        <f t="shared" si="10"/>
        <v>194</v>
      </c>
      <c r="L36" s="27">
        <f t="shared" si="10"/>
        <v>248</v>
      </c>
      <c r="M36" s="42">
        <f t="shared" si="8"/>
        <v>2506</v>
      </c>
      <c r="N36" s="60">
        <f>M36/M41</f>
        <v>2.2092725974380899E-2</v>
      </c>
    </row>
    <row r="37" spans="1:14" ht="14.25" customHeight="1" x14ac:dyDescent="0.25">
      <c r="A37" s="32" t="s">
        <v>9</v>
      </c>
      <c r="B37" s="4">
        <v>1330</v>
      </c>
      <c r="C37" s="5">
        <v>138</v>
      </c>
      <c r="D37" s="6">
        <v>134</v>
      </c>
      <c r="E37" s="51">
        <f t="shared" si="5"/>
        <v>1602</v>
      </c>
      <c r="F37" s="7">
        <v>14</v>
      </c>
      <c r="G37" s="8">
        <v>3</v>
      </c>
      <c r="H37" s="9">
        <v>4</v>
      </c>
      <c r="I37" s="55">
        <f t="shared" si="9"/>
        <v>21</v>
      </c>
      <c r="J37" s="7">
        <f t="shared" si="10"/>
        <v>1344</v>
      </c>
      <c r="K37" s="8">
        <f t="shared" si="10"/>
        <v>141</v>
      </c>
      <c r="L37" s="27">
        <f t="shared" si="10"/>
        <v>138</v>
      </c>
      <c r="M37" s="42">
        <f t="shared" si="8"/>
        <v>1623</v>
      </c>
      <c r="N37" s="60">
        <f>M37/M41</f>
        <v>1.4308257883647327E-2</v>
      </c>
    </row>
    <row r="38" spans="1:14" ht="14.25" customHeight="1" x14ac:dyDescent="0.25">
      <c r="A38" s="33" t="s">
        <v>44</v>
      </c>
      <c r="B38" s="4">
        <v>886</v>
      </c>
      <c r="C38" s="5">
        <v>64</v>
      </c>
      <c r="D38" s="6">
        <v>112</v>
      </c>
      <c r="E38" s="51">
        <f t="shared" si="5"/>
        <v>1062</v>
      </c>
      <c r="F38" s="4">
        <v>10</v>
      </c>
      <c r="G38" s="5">
        <v>1</v>
      </c>
      <c r="H38" s="6">
        <v>9</v>
      </c>
      <c r="I38" s="55">
        <f t="shared" si="9"/>
        <v>20</v>
      </c>
      <c r="J38" s="7">
        <f t="shared" si="10"/>
        <v>896</v>
      </c>
      <c r="K38" s="8">
        <f t="shared" si="10"/>
        <v>65</v>
      </c>
      <c r="L38" s="27">
        <f t="shared" si="10"/>
        <v>121</v>
      </c>
      <c r="M38" s="42">
        <f t="shared" si="8"/>
        <v>1082</v>
      </c>
      <c r="N38" s="60">
        <f>M38/M41</f>
        <v>9.538838589098219E-3</v>
      </c>
    </row>
    <row r="39" spans="1:14" ht="14.25" customHeight="1" x14ac:dyDescent="0.25">
      <c r="A39" s="33" t="s">
        <v>10</v>
      </c>
      <c r="B39" s="10">
        <v>601</v>
      </c>
      <c r="C39" s="11">
        <v>60</v>
      </c>
      <c r="D39" s="12">
        <v>13</v>
      </c>
      <c r="E39" s="51">
        <f t="shared" si="5"/>
        <v>674</v>
      </c>
      <c r="F39" s="10">
        <v>7</v>
      </c>
      <c r="G39" s="11">
        <v>2</v>
      </c>
      <c r="H39" s="12">
        <v>1</v>
      </c>
      <c r="I39" s="55">
        <f t="shared" si="9"/>
        <v>10</v>
      </c>
      <c r="J39" s="7">
        <f t="shared" si="10"/>
        <v>608</v>
      </c>
      <c r="K39" s="8">
        <f t="shared" si="10"/>
        <v>62</v>
      </c>
      <c r="L39" s="27">
        <f t="shared" si="10"/>
        <v>14</v>
      </c>
      <c r="M39" s="42">
        <f t="shared" si="8"/>
        <v>684</v>
      </c>
      <c r="N39" s="60">
        <f>M39/M41</f>
        <v>6.030097592368929E-3</v>
      </c>
    </row>
    <row r="40" spans="1:14" ht="14.25" customHeight="1" thickBot="1" x14ac:dyDescent="0.3">
      <c r="A40" s="34" t="s">
        <v>11</v>
      </c>
      <c r="B40" s="10">
        <v>1216</v>
      </c>
      <c r="C40" s="11">
        <v>91</v>
      </c>
      <c r="D40" s="12">
        <v>37</v>
      </c>
      <c r="E40" s="51">
        <f t="shared" si="5"/>
        <v>1344</v>
      </c>
      <c r="F40" s="10">
        <v>10</v>
      </c>
      <c r="G40" s="11">
        <v>0</v>
      </c>
      <c r="H40" s="12">
        <v>2</v>
      </c>
      <c r="I40" s="55">
        <f t="shared" si="9"/>
        <v>12</v>
      </c>
      <c r="J40" s="13">
        <f t="shared" si="10"/>
        <v>1226</v>
      </c>
      <c r="K40" s="8">
        <f t="shared" si="10"/>
        <v>91</v>
      </c>
      <c r="L40" s="27">
        <f t="shared" si="10"/>
        <v>39</v>
      </c>
      <c r="M40" s="42">
        <f t="shared" si="8"/>
        <v>1356</v>
      </c>
      <c r="N40" s="60">
        <f>M40/M41</f>
        <v>1.1954403998906824E-2</v>
      </c>
    </row>
    <row r="41" spans="1:14" ht="14.25" customHeight="1" thickBot="1" x14ac:dyDescent="0.3">
      <c r="A41" s="18" t="s">
        <v>0</v>
      </c>
      <c r="B41" s="19">
        <f t="shared" ref="B41:L41" si="11">SUM(B28:B40)</f>
        <v>67225</v>
      </c>
      <c r="C41" s="20">
        <f t="shared" si="11"/>
        <v>16529</v>
      </c>
      <c r="D41" s="21">
        <f t="shared" si="11"/>
        <v>27750</v>
      </c>
      <c r="E41" s="29">
        <f t="shared" si="11"/>
        <v>111504</v>
      </c>
      <c r="F41" s="22">
        <f t="shared" si="11"/>
        <v>847</v>
      </c>
      <c r="G41" s="20">
        <f t="shared" si="11"/>
        <v>277</v>
      </c>
      <c r="H41" s="21">
        <f t="shared" si="11"/>
        <v>803</v>
      </c>
      <c r="I41" s="29">
        <f t="shared" si="11"/>
        <v>1927</v>
      </c>
      <c r="J41" s="23">
        <f t="shared" si="11"/>
        <v>68072</v>
      </c>
      <c r="K41" s="24">
        <f t="shared" si="11"/>
        <v>16806</v>
      </c>
      <c r="L41" s="25">
        <f t="shared" si="11"/>
        <v>28553</v>
      </c>
      <c r="M41" s="26">
        <f t="shared" si="8"/>
        <v>113431</v>
      </c>
      <c r="N41" s="61">
        <f>SUM(N28:N40)</f>
        <v>0.99999999999999989</v>
      </c>
    </row>
    <row r="42" spans="1:14" ht="9.75" customHeight="1" x14ac:dyDescent="0.25">
      <c r="A42" s="88" t="s">
        <v>17</v>
      </c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</row>
    <row r="43" spans="1:14" ht="16.5" customHeight="1" x14ac:dyDescent="0.25">
      <c r="B43" s="44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</row>
    <row r="44" spans="1:14" ht="15" customHeight="1" x14ac:dyDescent="0.25"/>
    <row r="45" spans="1:14" ht="15" customHeight="1" x14ac:dyDescent="0.25"/>
    <row r="46" spans="1:14" ht="15" customHeight="1" x14ac:dyDescent="0.25"/>
    <row r="47" spans="1:14" ht="15" customHeight="1" x14ac:dyDescent="0.25"/>
    <row r="48" spans="1:14" ht="15" customHeight="1" x14ac:dyDescent="0.25"/>
    <row r="49" ht="15" customHeight="1" x14ac:dyDescent="0.25"/>
  </sheetData>
  <mergeCells count="38">
    <mergeCell ref="A25:A27"/>
    <mergeCell ref="J25:L25"/>
    <mergeCell ref="H5:H6"/>
    <mergeCell ref="J5:J6"/>
    <mergeCell ref="L26:L27"/>
    <mergeCell ref="A42:M42"/>
    <mergeCell ref="M25:M27"/>
    <mergeCell ref="B26:B27"/>
    <mergeCell ref="C26:C27"/>
    <mergeCell ref="D26:D27"/>
    <mergeCell ref="F26:F27"/>
    <mergeCell ref="G26:G27"/>
    <mergeCell ref="H26:H27"/>
    <mergeCell ref="J26:J27"/>
    <mergeCell ref="K26:K27"/>
    <mergeCell ref="A21:M21"/>
    <mergeCell ref="A23:N23"/>
    <mergeCell ref="F5:F6"/>
    <mergeCell ref="B25:D25"/>
    <mergeCell ref="E25:E27"/>
    <mergeCell ref="F25:H25"/>
    <mergeCell ref="I25:I27"/>
    <mergeCell ref="G5:G6"/>
    <mergeCell ref="N25:N27"/>
    <mergeCell ref="A2:N2"/>
    <mergeCell ref="A4:A6"/>
    <mergeCell ref="B4:D4"/>
    <mergeCell ref="E4:E6"/>
    <mergeCell ref="F4:H4"/>
    <mergeCell ref="I4:I6"/>
    <mergeCell ref="J4:L4"/>
    <mergeCell ref="M4:M6"/>
    <mergeCell ref="N4:N6"/>
    <mergeCell ref="B5:B6"/>
    <mergeCell ref="K5:K6"/>
    <mergeCell ref="L5:L6"/>
    <mergeCell ref="C5:C6"/>
    <mergeCell ref="D5:D6"/>
  </mergeCells>
  <pageMargins left="0" right="0" top="0" bottom="0" header="0" footer="0"/>
  <pageSetup paperSize="9" fitToWidth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topLeftCell="A13" workbookViewId="0">
      <selection activeCell="M41" sqref="M41"/>
    </sheetView>
  </sheetViews>
  <sheetFormatPr defaultRowHeight="15" x14ac:dyDescent="0.25"/>
  <cols>
    <col min="1" max="1" width="14.85546875" customWidth="1"/>
    <col min="2" max="13" width="9.7109375" customWidth="1"/>
    <col min="14" max="14" width="12" customWidth="1"/>
  </cols>
  <sheetData>
    <row r="1" spans="1:14" ht="14.25" customHeight="1" x14ac:dyDescent="0.25"/>
    <row r="2" spans="1:14" ht="14.25" customHeight="1" x14ac:dyDescent="0.25">
      <c r="A2" s="76" t="s">
        <v>12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7"/>
    </row>
    <row r="3" spans="1:14" ht="12" customHeight="1" thickBot="1" x14ac:dyDescent="0.3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14.25" customHeight="1" x14ac:dyDescent="0.25">
      <c r="A4" s="78" t="s">
        <v>28</v>
      </c>
      <c r="B4" s="69" t="s">
        <v>13</v>
      </c>
      <c r="C4" s="81"/>
      <c r="D4" s="82"/>
      <c r="E4" s="83" t="s">
        <v>0</v>
      </c>
      <c r="F4" s="69" t="s">
        <v>14</v>
      </c>
      <c r="G4" s="81"/>
      <c r="H4" s="81"/>
      <c r="I4" s="83" t="s">
        <v>0</v>
      </c>
      <c r="J4" s="66" t="s">
        <v>15</v>
      </c>
      <c r="K4" s="67"/>
      <c r="L4" s="68"/>
      <c r="M4" s="69" t="s">
        <v>0</v>
      </c>
      <c r="N4" s="89" t="s">
        <v>18</v>
      </c>
    </row>
    <row r="5" spans="1:14" ht="14.25" customHeight="1" x14ac:dyDescent="0.25">
      <c r="A5" s="79"/>
      <c r="B5" s="72" t="s">
        <v>1</v>
      </c>
      <c r="C5" s="74" t="s">
        <v>2</v>
      </c>
      <c r="D5" s="92" t="s">
        <v>3</v>
      </c>
      <c r="E5" s="84"/>
      <c r="F5" s="94" t="s">
        <v>1</v>
      </c>
      <c r="G5" s="74" t="s">
        <v>2</v>
      </c>
      <c r="H5" s="92" t="s">
        <v>3</v>
      </c>
      <c r="I5" s="86"/>
      <c r="J5" s="94" t="s">
        <v>1</v>
      </c>
      <c r="K5" s="74" t="s">
        <v>2</v>
      </c>
      <c r="L5" s="92" t="s">
        <v>3</v>
      </c>
      <c r="M5" s="70"/>
      <c r="N5" s="90"/>
    </row>
    <row r="6" spans="1:14" ht="14.25" customHeight="1" thickBot="1" x14ac:dyDescent="0.3">
      <c r="A6" s="80"/>
      <c r="B6" s="73"/>
      <c r="C6" s="75"/>
      <c r="D6" s="93"/>
      <c r="E6" s="85"/>
      <c r="F6" s="95"/>
      <c r="G6" s="96"/>
      <c r="H6" s="93"/>
      <c r="I6" s="87"/>
      <c r="J6" s="95"/>
      <c r="K6" s="96"/>
      <c r="L6" s="93"/>
      <c r="M6" s="71"/>
      <c r="N6" s="91"/>
    </row>
    <row r="7" spans="1:14" ht="14.25" customHeight="1" x14ac:dyDescent="0.25">
      <c r="A7" s="30" t="s">
        <v>30</v>
      </c>
      <c r="B7" s="47">
        <v>3221</v>
      </c>
      <c r="C7" s="48">
        <v>483</v>
      </c>
      <c r="D7" s="49">
        <v>983</v>
      </c>
      <c r="E7" s="46">
        <f t="shared" ref="E7:E18" si="0">SUM(B7:D7)</f>
        <v>4687</v>
      </c>
      <c r="F7" s="47">
        <v>6820</v>
      </c>
      <c r="G7" s="49">
        <v>771</v>
      </c>
      <c r="H7" s="49">
        <v>1864</v>
      </c>
      <c r="I7" s="46">
        <f t="shared" ref="I7:I19" si="1">SUM(F7:H7)</f>
        <v>9455</v>
      </c>
      <c r="J7" s="47">
        <f t="shared" ref="J7:L19" si="2">B7+F7</f>
        <v>10041</v>
      </c>
      <c r="K7" s="48">
        <f t="shared" si="2"/>
        <v>1254</v>
      </c>
      <c r="L7" s="50">
        <f t="shared" si="2"/>
        <v>2847</v>
      </c>
      <c r="M7" s="56">
        <f>J7+K7+L7</f>
        <v>14142</v>
      </c>
      <c r="N7" s="59">
        <f>M7/M20</f>
        <v>0.11069365519184708</v>
      </c>
    </row>
    <row r="8" spans="1:14" ht="14.25" customHeight="1" x14ac:dyDescent="0.25">
      <c r="A8" s="43" t="s">
        <v>31</v>
      </c>
      <c r="B8" s="1">
        <v>11365</v>
      </c>
      <c r="C8" s="2">
        <v>3243</v>
      </c>
      <c r="D8" s="3">
        <v>4999</v>
      </c>
      <c r="E8" s="51">
        <f t="shared" si="0"/>
        <v>19607</v>
      </c>
      <c r="F8" s="1">
        <v>227</v>
      </c>
      <c r="G8" s="3">
        <v>43</v>
      </c>
      <c r="H8" s="3">
        <v>95</v>
      </c>
      <c r="I8" s="51">
        <f t="shared" si="1"/>
        <v>365</v>
      </c>
      <c r="J8" s="36">
        <f t="shared" si="2"/>
        <v>11592</v>
      </c>
      <c r="K8" s="37">
        <f t="shared" si="2"/>
        <v>3286</v>
      </c>
      <c r="L8" s="38">
        <f t="shared" si="2"/>
        <v>5094</v>
      </c>
      <c r="M8" s="57">
        <f>J8+K8+L8</f>
        <v>19972</v>
      </c>
      <c r="N8" s="60">
        <f>M8/M20</f>
        <v>0.15632680536639584</v>
      </c>
    </row>
    <row r="9" spans="1:14" ht="14.25" customHeight="1" x14ac:dyDescent="0.25">
      <c r="A9" s="31" t="s">
        <v>4</v>
      </c>
      <c r="B9" s="4">
        <v>23704</v>
      </c>
      <c r="C9" s="5">
        <v>8541</v>
      </c>
      <c r="D9" s="6">
        <v>15047</v>
      </c>
      <c r="E9" s="51">
        <f t="shared" si="0"/>
        <v>47292</v>
      </c>
      <c r="F9" s="4">
        <v>25</v>
      </c>
      <c r="G9" s="5">
        <v>60</v>
      </c>
      <c r="H9" s="6">
        <v>90</v>
      </c>
      <c r="I9" s="52">
        <f t="shared" si="1"/>
        <v>175</v>
      </c>
      <c r="J9" s="39">
        <f t="shared" si="2"/>
        <v>23729</v>
      </c>
      <c r="K9" s="3">
        <f t="shared" si="2"/>
        <v>8601</v>
      </c>
      <c r="L9" s="28">
        <f t="shared" si="2"/>
        <v>15137</v>
      </c>
      <c r="M9" s="57">
        <f>J9+K9+L9</f>
        <v>47467</v>
      </c>
      <c r="N9" s="60">
        <f>M9/M20</f>
        <v>0.37153837724447786</v>
      </c>
    </row>
    <row r="10" spans="1:14" ht="14.25" customHeight="1" x14ac:dyDescent="0.25">
      <c r="A10" s="31" t="s">
        <v>34</v>
      </c>
      <c r="B10" s="4">
        <v>6471</v>
      </c>
      <c r="C10" s="5">
        <v>1392</v>
      </c>
      <c r="D10" s="6">
        <v>2644</v>
      </c>
      <c r="E10" s="51">
        <f t="shared" si="0"/>
        <v>10507</v>
      </c>
      <c r="F10" s="4">
        <v>92</v>
      </c>
      <c r="G10" s="5">
        <v>19</v>
      </c>
      <c r="H10" s="6">
        <v>64</v>
      </c>
      <c r="I10" s="53">
        <f>SUM(F10:H10)</f>
        <v>175</v>
      </c>
      <c r="J10" s="40">
        <f>B10+F10</f>
        <v>6563</v>
      </c>
      <c r="K10" s="9">
        <f>C10+G10</f>
        <v>1411</v>
      </c>
      <c r="L10" s="27">
        <f>D10+H10</f>
        <v>2708</v>
      </c>
      <c r="M10" s="57">
        <f t="shared" ref="M10:M20" si="3">J10+K10+L10</f>
        <v>10682</v>
      </c>
      <c r="N10" s="60">
        <f>M10/M20</f>
        <v>8.3611202429593454E-2</v>
      </c>
    </row>
    <row r="11" spans="1:14" ht="14.25" customHeight="1" x14ac:dyDescent="0.25">
      <c r="A11" s="34" t="s">
        <v>35</v>
      </c>
      <c r="B11" s="4">
        <v>5946</v>
      </c>
      <c r="C11" s="5">
        <v>1011</v>
      </c>
      <c r="D11" s="6">
        <v>1705</v>
      </c>
      <c r="E11" s="53">
        <f t="shared" si="0"/>
        <v>8662</v>
      </c>
      <c r="F11" s="7">
        <v>62</v>
      </c>
      <c r="G11" s="8">
        <v>15</v>
      </c>
      <c r="H11" s="9">
        <v>32</v>
      </c>
      <c r="I11" s="55">
        <f t="shared" si="1"/>
        <v>109</v>
      </c>
      <c r="J11" s="40">
        <f t="shared" si="2"/>
        <v>6008</v>
      </c>
      <c r="K11" s="9">
        <f t="shared" si="2"/>
        <v>1026</v>
      </c>
      <c r="L11" s="27">
        <f t="shared" si="2"/>
        <v>1737</v>
      </c>
      <c r="M11" s="57">
        <f t="shared" si="3"/>
        <v>8771</v>
      </c>
      <c r="N11" s="60">
        <f>M11/M20</f>
        <v>6.8653235022464343E-2</v>
      </c>
    </row>
    <row r="12" spans="1:14" ht="14.25" customHeight="1" x14ac:dyDescent="0.25">
      <c r="A12" s="35" t="s">
        <v>5</v>
      </c>
      <c r="B12" s="4">
        <v>6683</v>
      </c>
      <c r="C12" s="5">
        <v>888</v>
      </c>
      <c r="D12" s="6">
        <v>1355</v>
      </c>
      <c r="E12" s="53">
        <f t="shared" si="0"/>
        <v>8926</v>
      </c>
      <c r="F12" s="7">
        <v>54</v>
      </c>
      <c r="G12" s="8">
        <v>8</v>
      </c>
      <c r="H12" s="9">
        <v>35</v>
      </c>
      <c r="I12" s="55">
        <f t="shared" si="1"/>
        <v>97</v>
      </c>
      <c r="J12" s="40">
        <f t="shared" si="2"/>
        <v>6737</v>
      </c>
      <c r="K12" s="9">
        <f t="shared" si="2"/>
        <v>896</v>
      </c>
      <c r="L12" s="27">
        <f t="shared" si="2"/>
        <v>1390</v>
      </c>
      <c r="M12" s="57">
        <f t="shared" si="3"/>
        <v>9023</v>
      </c>
      <c r="N12" s="60">
        <f>M12/M20</f>
        <v>7.0625714240986862E-2</v>
      </c>
    </row>
    <row r="13" spans="1:14" ht="14.25" customHeight="1" x14ac:dyDescent="0.25">
      <c r="A13" s="35" t="s">
        <v>6</v>
      </c>
      <c r="B13" s="10">
        <v>4932</v>
      </c>
      <c r="C13" s="11">
        <v>563</v>
      </c>
      <c r="D13" s="12">
        <v>850</v>
      </c>
      <c r="E13" s="54">
        <f t="shared" si="0"/>
        <v>6345</v>
      </c>
      <c r="F13" s="13">
        <v>52</v>
      </c>
      <c r="G13" s="14">
        <v>8</v>
      </c>
      <c r="H13" s="15">
        <v>27</v>
      </c>
      <c r="I13" s="55">
        <f t="shared" si="1"/>
        <v>87</v>
      </c>
      <c r="J13" s="7">
        <f t="shared" si="2"/>
        <v>4984</v>
      </c>
      <c r="K13" s="8">
        <f t="shared" si="2"/>
        <v>571</v>
      </c>
      <c r="L13" s="27">
        <f t="shared" si="2"/>
        <v>877</v>
      </c>
      <c r="M13" s="57">
        <f t="shared" si="3"/>
        <v>6432</v>
      </c>
      <c r="N13" s="60">
        <f>M13/M20</f>
        <v>5.0345183863241438E-2</v>
      </c>
    </row>
    <row r="14" spans="1:14" ht="14.25" customHeight="1" x14ac:dyDescent="0.25">
      <c r="A14" s="35" t="s">
        <v>7</v>
      </c>
      <c r="B14" s="10">
        <v>3132</v>
      </c>
      <c r="C14" s="11">
        <v>311</v>
      </c>
      <c r="D14" s="12">
        <v>418</v>
      </c>
      <c r="E14" s="54">
        <f t="shared" si="0"/>
        <v>3861</v>
      </c>
      <c r="F14" s="13">
        <v>35</v>
      </c>
      <c r="G14" s="14">
        <v>2</v>
      </c>
      <c r="H14" s="15">
        <v>12</v>
      </c>
      <c r="I14" s="55">
        <f t="shared" si="1"/>
        <v>49</v>
      </c>
      <c r="J14" s="7">
        <f t="shared" si="2"/>
        <v>3167</v>
      </c>
      <c r="K14" s="8">
        <f t="shared" si="2"/>
        <v>313</v>
      </c>
      <c r="L14" s="27">
        <f t="shared" si="2"/>
        <v>430</v>
      </c>
      <c r="M14" s="57">
        <f t="shared" si="3"/>
        <v>3910</v>
      </c>
      <c r="N14" s="60">
        <f>M14/M20</f>
        <v>3.0604737081043849E-2</v>
      </c>
    </row>
    <row r="15" spans="1:14" ht="14.25" customHeight="1" x14ac:dyDescent="0.25">
      <c r="A15" s="34" t="s">
        <v>8</v>
      </c>
      <c r="B15" s="10">
        <v>2087</v>
      </c>
      <c r="C15" s="11">
        <v>189</v>
      </c>
      <c r="D15" s="12">
        <v>243</v>
      </c>
      <c r="E15" s="54">
        <f t="shared" si="0"/>
        <v>2519</v>
      </c>
      <c r="F15" s="13">
        <v>19</v>
      </c>
      <c r="G15" s="14">
        <v>3</v>
      </c>
      <c r="H15" s="15">
        <v>9</v>
      </c>
      <c r="I15" s="55">
        <f t="shared" si="1"/>
        <v>31</v>
      </c>
      <c r="J15" s="7">
        <f t="shared" si="2"/>
        <v>2106</v>
      </c>
      <c r="K15" s="8">
        <f t="shared" si="2"/>
        <v>192</v>
      </c>
      <c r="L15" s="27">
        <f t="shared" si="2"/>
        <v>252</v>
      </c>
      <c r="M15" s="57">
        <f t="shared" si="3"/>
        <v>2550</v>
      </c>
      <c r="N15" s="60">
        <f>M15/M20</f>
        <v>1.9959611139811206E-2</v>
      </c>
    </row>
    <row r="16" spans="1:14" ht="14.25" customHeight="1" x14ac:dyDescent="0.25">
      <c r="A16" s="32" t="s">
        <v>9</v>
      </c>
      <c r="B16" s="4">
        <v>1360</v>
      </c>
      <c r="C16" s="5">
        <v>138</v>
      </c>
      <c r="D16" s="6">
        <v>134</v>
      </c>
      <c r="E16" s="54">
        <f t="shared" si="0"/>
        <v>1632</v>
      </c>
      <c r="F16" s="4">
        <v>14</v>
      </c>
      <c r="G16" s="5">
        <v>3</v>
      </c>
      <c r="H16" s="6">
        <v>4</v>
      </c>
      <c r="I16" s="55">
        <f t="shared" si="1"/>
        <v>21</v>
      </c>
      <c r="J16" s="7">
        <f t="shared" si="2"/>
        <v>1374</v>
      </c>
      <c r="K16" s="8">
        <f t="shared" si="2"/>
        <v>141</v>
      </c>
      <c r="L16" s="27">
        <f t="shared" si="2"/>
        <v>138</v>
      </c>
      <c r="M16" s="57">
        <f t="shared" si="3"/>
        <v>1653</v>
      </c>
      <c r="N16" s="60">
        <f>M16/M20</f>
        <v>1.2938524397689381E-2</v>
      </c>
    </row>
    <row r="17" spans="1:14" ht="14.25" customHeight="1" x14ac:dyDescent="0.25">
      <c r="A17" s="33" t="s">
        <v>44</v>
      </c>
      <c r="B17" s="10">
        <v>900</v>
      </c>
      <c r="C17" s="11">
        <v>62</v>
      </c>
      <c r="D17" s="12">
        <v>114</v>
      </c>
      <c r="E17" s="54">
        <f t="shared" si="0"/>
        <v>1076</v>
      </c>
      <c r="F17" s="10">
        <v>11</v>
      </c>
      <c r="G17" s="11">
        <v>1</v>
      </c>
      <c r="H17" s="12">
        <v>9</v>
      </c>
      <c r="I17" s="55">
        <f t="shared" si="1"/>
        <v>21</v>
      </c>
      <c r="J17" s="7">
        <f t="shared" si="2"/>
        <v>911</v>
      </c>
      <c r="K17" s="8">
        <f t="shared" si="2"/>
        <v>63</v>
      </c>
      <c r="L17" s="27">
        <f t="shared" si="2"/>
        <v>123</v>
      </c>
      <c r="M17" s="57">
        <f t="shared" si="3"/>
        <v>1097</v>
      </c>
      <c r="N17" s="60">
        <f>M17/M20</f>
        <v>8.5865464393619188E-3</v>
      </c>
    </row>
    <row r="18" spans="1:14" ht="14.25" customHeight="1" x14ac:dyDescent="0.25">
      <c r="A18" s="33" t="s">
        <v>10</v>
      </c>
      <c r="B18" s="10">
        <v>612</v>
      </c>
      <c r="C18" s="11">
        <v>60</v>
      </c>
      <c r="D18" s="12">
        <v>13</v>
      </c>
      <c r="E18" s="54">
        <f t="shared" si="0"/>
        <v>685</v>
      </c>
      <c r="F18" s="10">
        <v>7</v>
      </c>
      <c r="G18" s="11">
        <v>2</v>
      </c>
      <c r="H18" s="12">
        <v>1</v>
      </c>
      <c r="I18" s="55">
        <f t="shared" si="1"/>
        <v>10</v>
      </c>
      <c r="J18" s="7">
        <f t="shared" si="2"/>
        <v>619</v>
      </c>
      <c r="K18" s="8">
        <f t="shared" si="2"/>
        <v>62</v>
      </c>
      <c r="L18" s="27">
        <f t="shared" si="2"/>
        <v>14</v>
      </c>
      <c r="M18" s="57">
        <f t="shared" si="3"/>
        <v>695</v>
      </c>
      <c r="N18" s="60">
        <f>M18/M20</f>
        <v>5.4399724479093289E-3</v>
      </c>
    </row>
    <row r="19" spans="1:14" ht="14.25" customHeight="1" thickBot="1" x14ac:dyDescent="0.3">
      <c r="A19" s="34" t="s">
        <v>11</v>
      </c>
      <c r="B19" s="10">
        <v>1224</v>
      </c>
      <c r="C19" s="11">
        <v>91</v>
      </c>
      <c r="D19" s="12">
        <v>37</v>
      </c>
      <c r="E19" s="54">
        <v>10</v>
      </c>
      <c r="F19" s="10">
        <v>10</v>
      </c>
      <c r="G19" s="11">
        <v>2</v>
      </c>
      <c r="H19" s="12"/>
      <c r="I19" s="55">
        <f t="shared" si="1"/>
        <v>12</v>
      </c>
      <c r="J19" s="13">
        <f t="shared" si="2"/>
        <v>1234</v>
      </c>
      <c r="K19" s="8">
        <f t="shared" si="2"/>
        <v>93</v>
      </c>
      <c r="L19" s="27">
        <f t="shared" si="2"/>
        <v>37</v>
      </c>
      <c r="M19" s="57">
        <f t="shared" si="3"/>
        <v>1364</v>
      </c>
      <c r="N19" s="60">
        <f>M19/M20</f>
        <v>1.0676435135177445E-2</v>
      </c>
    </row>
    <row r="20" spans="1:14" ht="14.25" customHeight="1" thickBot="1" x14ac:dyDescent="0.3">
      <c r="A20" s="18" t="s">
        <v>0</v>
      </c>
      <c r="B20" s="19">
        <f t="shared" ref="B20:L20" si="4">SUM(B7:B19)</f>
        <v>71637</v>
      </c>
      <c r="C20" s="20">
        <f t="shared" si="4"/>
        <v>16972</v>
      </c>
      <c r="D20" s="21">
        <f t="shared" si="4"/>
        <v>28542</v>
      </c>
      <c r="E20" s="29">
        <f t="shared" si="4"/>
        <v>115809</v>
      </c>
      <c r="F20" s="22">
        <f t="shared" si="4"/>
        <v>7428</v>
      </c>
      <c r="G20" s="20">
        <f t="shared" si="4"/>
        <v>937</v>
      </c>
      <c r="H20" s="21">
        <f t="shared" si="4"/>
        <v>2242</v>
      </c>
      <c r="I20" s="29">
        <f t="shared" si="4"/>
        <v>10607</v>
      </c>
      <c r="J20" s="23">
        <f t="shared" si="4"/>
        <v>79065</v>
      </c>
      <c r="K20" s="24">
        <f t="shared" si="4"/>
        <v>17909</v>
      </c>
      <c r="L20" s="25">
        <f t="shared" si="4"/>
        <v>30784</v>
      </c>
      <c r="M20" s="58">
        <f t="shared" si="3"/>
        <v>127758</v>
      </c>
      <c r="N20" s="61">
        <f>SUM(N7:N19)</f>
        <v>0.99999999999999989</v>
      </c>
    </row>
    <row r="21" spans="1:14" ht="9.75" customHeight="1" x14ac:dyDescent="0.25">
      <c r="A21" s="88" t="s">
        <v>16</v>
      </c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</row>
    <row r="22" spans="1:14" ht="10.5" customHeight="1" x14ac:dyDescent="0.25">
      <c r="B22" s="17"/>
      <c r="C22" s="17"/>
      <c r="D22" s="17"/>
      <c r="E22" s="17"/>
      <c r="F22" s="17"/>
      <c r="G22" s="17"/>
      <c r="H22" s="17"/>
      <c r="I22" s="17"/>
    </row>
    <row r="23" spans="1:14" ht="14.25" customHeight="1" x14ac:dyDescent="0.25">
      <c r="A23" s="76" t="s">
        <v>12</v>
      </c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7"/>
    </row>
    <row r="24" spans="1:14" ht="12" customHeight="1" thickBot="1" x14ac:dyDescent="0.3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5" spans="1:14" ht="14.25" customHeight="1" x14ac:dyDescent="0.25">
      <c r="A25" s="78" t="s">
        <v>28</v>
      </c>
      <c r="B25" s="69" t="s">
        <v>13</v>
      </c>
      <c r="C25" s="81"/>
      <c r="D25" s="82"/>
      <c r="E25" s="83" t="s">
        <v>0</v>
      </c>
      <c r="F25" s="69" t="s">
        <v>14</v>
      </c>
      <c r="G25" s="81"/>
      <c r="H25" s="81"/>
      <c r="I25" s="83" t="s">
        <v>0</v>
      </c>
      <c r="J25" s="66" t="s">
        <v>15</v>
      </c>
      <c r="K25" s="67"/>
      <c r="L25" s="68"/>
      <c r="M25" s="97" t="s">
        <v>0</v>
      </c>
      <c r="N25" s="89" t="s">
        <v>18</v>
      </c>
    </row>
    <row r="26" spans="1:14" ht="14.25" customHeight="1" x14ac:dyDescent="0.25">
      <c r="A26" s="79"/>
      <c r="B26" s="72" t="s">
        <v>1</v>
      </c>
      <c r="C26" s="74" t="s">
        <v>2</v>
      </c>
      <c r="D26" s="92" t="s">
        <v>3</v>
      </c>
      <c r="E26" s="84"/>
      <c r="F26" s="94" t="s">
        <v>1</v>
      </c>
      <c r="G26" s="74" t="s">
        <v>2</v>
      </c>
      <c r="H26" s="92" t="s">
        <v>3</v>
      </c>
      <c r="I26" s="86"/>
      <c r="J26" s="94" t="s">
        <v>1</v>
      </c>
      <c r="K26" s="74" t="s">
        <v>2</v>
      </c>
      <c r="L26" s="92" t="s">
        <v>3</v>
      </c>
      <c r="M26" s="98"/>
      <c r="N26" s="90"/>
    </row>
    <row r="27" spans="1:14" ht="14.25" customHeight="1" thickBot="1" x14ac:dyDescent="0.3">
      <c r="A27" s="80"/>
      <c r="B27" s="73"/>
      <c r="C27" s="75"/>
      <c r="D27" s="93"/>
      <c r="E27" s="85"/>
      <c r="F27" s="95"/>
      <c r="G27" s="96"/>
      <c r="H27" s="93"/>
      <c r="I27" s="87"/>
      <c r="J27" s="95"/>
      <c r="K27" s="96"/>
      <c r="L27" s="93"/>
      <c r="M27" s="99"/>
      <c r="N27" s="91"/>
    </row>
    <row r="28" spans="1:14" ht="14.25" customHeight="1" x14ac:dyDescent="0.25">
      <c r="A28" s="30" t="s">
        <v>30</v>
      </c>
      <c r="B28" s="47">
        <v>133</v>
      </c>
      <c r="C28" s="48">
        <v>35</v>
      </c>
      <c r="D28" s="49">
        <v>325</v>
      </c>
      <c r="E28" s="46">
        <f t="shared" ref="E28:E39" si="5">SUM(B28:D28)</f>
        <v>493</v>
      </c>
      <c r="F28" s="47">
        <v>328</v>
      </c>
      <c r="G28" s="49">
        <v>112</v>
      </c>
      <c r="H28" s="49">
        <v>434</v>
      </c>
      <c r="I28" s="50">
        <f t="shared" ref="I28:I30" si="6">SUM(F28:H28)</f>
        <v>874</v>
      </c>
      <c r="J28" s="47">
        <f t="shared" ref="J28:L30" si="7">B28+F28</f>
        <v>461</v>
      </c>
      <c r="K28" s="48">
        <f t="shared" si="7"/>
        <v>147</v>
      </c>
      <c r="L28" s="50">
        <f t="shared" si="7"/>
        <v>759</v>
      </c>
      <c r="M28" s="41">
        <f>J28+K28+L28</f>
        <v>1367</v>
      </c>
      <c r="N28" s="59">
        <f>M28/M41</f>
        <v>1.2041718785786014E-2</v>
      </c>
    </row>
    <row r="29" spans="1:14" ht="14.25" customHeight="1" x14ac:dyDescent="0.25">
      <c r="A29" s="43" t="s">
        <v>31</v>
      </c>
      <c r="B29" s="1">
        <v>10965</v>
      </c>
      <c r="C29" s="2">
        <v>3238</v>
      </c>
      <c r="D29" s="3">
        <v>4950</v>
      </c>
      <c r="E29" s="51">
        <f t="shared" si="5"/>
        <v>19153</v>
      </c>
      <c r="F29" s="1">
        <v>173</v>
      </c>
      <c r="G29" s="3">
        <v>42</v>
      </c>
      <c r="H29" s="3">
        <v>94</v>
      </c>
      <c r="I29" s="51">
        <f t="shared" si="6"/>
        <v>309</v>
      </c>
      <c r="J29" s="36">
        <f t="shared" si="7"/>
        <v>11138</v>
      </c>
      <c r="K29" s="37">
        <f t="shared" si="7"/>
        <v>3280</v>
      </c>
      <c r="L29" s="38">
        <f t="shared" si="7"/>
        <v>5044</v>
      </c>
      <c r="M29" s="42">
        <f>J29+K29+L29</f>
        <v>19462</v>
      </c>
      <c r="N29" s="60">
        <f>M29/M41</f>
        <v>0.17143813533940558</v>
      </c>
    </row>
    <row r="30" spans="1:14" ht="14.25" customHeight="1" x14ac:dyDescent="0.25">
      <c r="A30" s="31" t="s">
        <v>4</v>
      </c>
      <c r="B30" s="4">
        <v>23704</v>
      </c>
      <c r="C30" s="5">
        <v>8541</v>
      </c>
      <c r="D30" s="6">
        <v>15047</v>
      </c>
      <c r="E30" s="51">
        <f t="shared" si="5"/>
        <v>47292</v>
      </c>
      <c r="F30" s="4">
        <v>25</v>
      </c>
      <c r="G30" s="5">
        <v>60</v>
      </c>
      <c r="H30" s="6">
        <v>90</v>
      </c>
      <c r="I30" s="52">
        <f t="shared" si="6"/>
        <v>175</v>
      </c>
      <c r="J30" s="39">
        <f t="shared" si="7"/>
        <v>23729</v>
      </c>
      <c r="K30" s="3">
        <f t="shared" si="7"/>
        <v>8601</v>
      </c>
      <c r="L30" s="28">
        <f t="shared" si="7"/>
        <v>15137</v>
      </c>
      <c r="M30" s="42">
        <f t="shared" ref="M30:M41" si="8">J30+K30+L30</f>
        <v>47467</v>
      </c>
      <c r="N30" s="60">
        <f>M30/M41</f>
        <v>0.41813040644104227</v>
      </c>
    </row>
    <row r="31" spans="1:14" ht="14.25" customHeight="1" x14ac:dyDescent="0.25">
      <c r="A31" s="31" t="s">
        <v>34</v>
      </c>
      <c r="B31" s="4">
        <v>6234</v>
      </c>
      <c r="C31" s="5">
        <v>1390</v>
      </c>
      <c r="D31" s="6">
        <v>2617</v>
      </c>
      <c r="E31" s="51">
        <f t="shared" si="5"/>
        <v>10241</v>
      </c>
      <c r="F31" s="4">
        <v>75</v>
      </c>
      <c r="G31" s="5">
        <v>19</v>
      </c>
      <c r="H31" s="6">
        <v>62</v>
      </c>
      <c r="I31" s="53">
        <f>SUM(F31:H31)</f>
        <v>156</v>
      </c>
      <c r="J31" s="40">
        <f>B31+F31</f>
        <v>6309</v>
      </c>
      <c r="K31" s="9">
        <f>C31+G31</f>
        <v>1409</v>
      </c>
      <c r="L31" s="27">
        <f>D31+H31</f>
        <v>2679</v>
      </c>
      <c r="M31" s="42">
        <f t="shared" si="8"/>
        <v>10397</v>
      </c>
      <c r="N31" s="60">
        <f>M31/M41</f>
        <v>9.1585771920861161E-2</v>
      </c>
    </row>
    <row r="32" spans="1:14" ht="14.25" customHeight="1" x14ac:dyDescent="0.25">
      <c r="A32" s="34" t="s">
        <v>35</v>
      </c>
      <c r="B32" s="4">
        <v>5785</v>
      </c>
      <c r="C32" s="5">
        <v>1011</v>
      </c>
      <c r="D32" s="6">
        <v>1688</v>
      </c>
      <c r="E32" s="51">
        <f t="shared" si="5"/>
        <v>8484</v>
      </c>
      <c r="F32" s="7">
        <v>53</v>
      </c>
      <c r="G32" s="8">
        <v>15</v>
      </c>
      <c r="H32" s="9">
        <v>30</v>
      </c>
      <c r="I32" s="55">
        <f t="shared" ref="I32:I40" si="9">SUM(F32:H32)</f>
        <v>98</v>
      </c>
      <c r="J32" s="40">
        <f t="shared" ref="J32:L40" si="10">B32+F32</f>
        <v>5838</v>
      </c>
      <c r="K32" s="9">
        <f t="shared" si="10"/>
        <v>1026</v>
      </c>
      <c r="L32" s="27">
        <f t="shared" si="10"/>
        <v>1718</v>
      </c>
      <c r="M32" s="42">
        <f t="shared" si="8"/>
        <v>8582</v>
      </c>
      <c r="N32" s="60">
        <f>M32/M41</f>
        <v>7.5597681506668304E-2</v>
      </c>
    </row>
    <row r="33" spans="1:14" ht="14.25" customHeight="1" x14ac:dyDescent="0.25">
      <c r="A33" s="35" t="s">
        <v>5</v>
      </c>
      <c r="B33" s="4">
        <v>6523</v>
      </c>
      <c r="C33" s="5">
        <v>887</v>
      </c>
      <c r="D33" s="6">
        <v>1338</v>
      </c>
      <c r="E33" s="51">
        <f t="shared" si="5"/>
        <v>8748</v>
      </c>
      <c r="F33" s="7">
        <v>50</v>
      </c>
      <c r="G33" s="8">
        <v>8</v>
      </c>
      <c r="H33" s="9">
        <v>35</v>
      </c>
      <c r="I33" s="55">
        <f t="shared" si="9"/>
        <v>93</v>
      </c>
      <c r="J33" s="40">
        <f t="shared" si="10"/>
        <v>6573</v>
      </c>
      <c r="K33" s="9">
        <f t="shared" si="10"/>
        <v>895</v>
      </c>
      <c r="L33" s="27">
        <f t="shared" si="10"/>
        <v>1373</v>
      </c>
      <c r="M33" s="42">
        <f t="shared" si="8"/>
        <v>8841</v>
      </c>
      <c r="N33" s="60">
        <f>M33/M41</f>
        <v>7.7879177604341016E-2</v>
      </c>
    </row>
    <row r="34" spans="1:14" ht="14.25" customHeight="1" x14ac:dyDescent="0.25">
      <c r="A34" s="35" t="s">
        <v>6</v>
      </c>
      <c r="B34" s="10">
        <v>4823</v>
      </c>
      <c r="C34" s="11">
        <v>562</v>
      </c>
      <c r="D34" s="12">
        <v>844</v>
      </c>
      <c r="E34" s="51">
        <f t="shared" si="5"/>
        <v>6229</v>
      </c>
      <c r="F34" s="13">
        <v>50</v>
      </c>
      <c r="G34" s="14">
        <v>8</v>
      </c>
      <c r="H34" s="15">
        <v>27</v>
      </c>
      <c r="I34" s="55">
        <f t="shared" si="9"/>
        <v>85</v>
      </c>
      <c r="J34" s="7">
        <f t="shared" si="10"/>
        <v>4873</v>
      </c>
      <c r="K34" s="8">
        <f t="shared" si="10"/>
        <v>570</v>
      </c>
      <c r="L34" s="27">
        <f t="shared" si="10"/>
        <v>871</v>
      </c>
      <c r="M34" s="42">
        <f t="shared" si="8"/>
        <v>6314</v>
      </c>
      <c r="N34" s="60">
        <f>M34/M41</f>
        <v>5.5619175137858738E-2</v>
      </c>
    </row>
    <row r="35" spans="1:14" ht="14.25" customHeight="1" x14ac:dyDescent="0.25">
      <c r="A35" s="35" t="s">
        <v>7</v>
      </c>
      <c r="B35" s="10">
        <v>3058</v>
      </c>
      <c r="C35" s="11">
        <v>311</v>
      </c>
      <c r="D35" s="12">
        <v>417</v>
      </c>
      <c r="E35" s="51">
        <f t="shared" si="5"/>
        <v>3786</v>
      </c>
      <c r="F35" s="13">
        <v>33</v>
      </c>
      <c r="G35" s="14">
        <v>2</v>
      </c>
      <c r="H35" s="15">
        <v>12</v>
      </c>
      <c r="I35" s="55">
        <f t="shared" si="9"/>
        <v>47</v>
      </c>
      <c r="J35" s="7">
        <f t="shared" si="10"/>
        <v>3091</v>
      </c>
      <c r="K35" s="8">
        <f t="shared" si="10"/>
        <v>313</v>
      </c>
      <c r="L35" s="27">
        <f t="shared" si="10"/>
        <v>429</v>
      </c>
      <c r="M35" s="42">
        <f t="shared" si="8"/>
        <v>3833</v>
      </c>
      <c r="N35" s="60">
        <f>M35/M41</f>
        <v>3.376438047250753E-2</v>
      </c>
    </row>
    <row r="36" spans="1:14" ht="14.25" customHeight="1" x14ac:dyDescent="0.25">
      <c r="A36" s="34" t="s">
        <v>8</v>
      </c>
      <c r="B36" s="10">
        <v>2044</v>
      </c>
      <c r="C36" s="11">
        <v>189</v>
      </c>
      <c r="D36" s="12">
        <v>241</v>
      </c>
      <c r="E36" s="51">
        <f t="shared" si="5"/>
        <v>2474</v>
      </c>
      <c r="F36" s="13">
        <v>17</v>
      </c>
      <c r="G36" s="14">
        <v>3</v>
      </c>
      <c r="H36" s="15">
        <v>9</v>
      </c>
      <c r="I36" s="55">
        <f t="shared" si="9"/>
        <v>29</v>
      </c>
      <c r="J36" s="7">
        <f t="shared" si="10"/>
        <v>2061</v>
      </c>
      <c r="K36" s="8">
        <f t="shared" si="10"/>
        <v>192</v>
      </c>
      <c r="L36" s="27">
        <f t="shared" si="10"/>
        <v>250</v>
      </c>
      <c r="M36" s="42">
        <f t="shared" si="8"/>
        <v>2503</v>
      </c>
      <c r="N36" s="60">
        <f>M36/M41</f>
        <v>2.2048589700674758E-2</v>
      </c>
    </row>
    <row r="37" spans="1:14" ht="14.25" customHeight="1" x14ac:dyDescent="0.25">
      <c r="A37" s="32" t="s">
        <v>9</v>
      </c>
      <c r="B37" s="4">
        <v>1332</v>
      </c>
      <c r="C37" s="5">
        <v>138</v>
      </c>
      <c r="D37" s="6">
        <v>134</v>
      </c>
      <c r="E37" s="51">
        <f t="shared" si="5"/>
        <v>1604</v>
      </c>
      <c r="F37" s="7">
        <v>14</v>
      </c>
      <c r="G37" s="8">
        <v>3</v>
      </c>
      <c r="H37" s="9">
        <v>4</v>
      </c>
      <c r="I37" s="55">
        <f t="shared" si="9"/>
        <v>21</v>
      </c>
      <c r="J37" s="7">
        <f t="shared" si="10"/>
        <v>1346</v>
      </c>
      <c r="K37" s="8">
        <f t="shared" si="10"/>
        <v>141</v>
      </c>
      <c r="L37" s="27">
        <f t="shared" si="10"/>
        <v>138</v>
      </c>
      <c r="M37" s="42">
        <f t="shared" si="8"/>
        <v>1625</v>
      </c>
      <c r="N37" s="60">
        <f>M37/M41</f>
        <v>1.4314406018216734E-2</v>
      </c>
    </row>
    <row r="38" spans="1:14" ht="14.25" customHeight="1" x14ac:dyDescent="0.25">
      <c r="A38" s="33" t="s">
        <v>44</v>
      </c>
      <c r="B38" s="4">
        <v>887</v>
      </c>
      <c r="C38" s="5">
        <v>62</v>
      </c>
      <c r="D38" s="6">
        <v>114</v>
      </c>
      <c r="E38" s="51">
        <f t="shared" si="5"/>
        <v>1063</v>
      </c>
      <c r="F38" s="4">
        <v>10</v>
      </c>
      <c r="G38" s="5">
        <v>1</v>
      </c>
      <c r="H38" s="6">
        <v>9</v>
      </c>
      <c r="I38" s="55">
        <f t="shared" si="9"/>
        <v>20</v>
      </c>
      <c r="J38" s="7">
        <f t="shared" si="10"/>
        <v>897</v>
      </c>
      <c r="K38" s="8">
        <f t="shared" si="10"/>
        <v>63</v>
      </c>
      <c r="L38" s="27">
        <f t="shared" si="10"/>
        <v>123</v>
      </c>
      <c r="M38" s="42">
        <f t="shared" si="8"/>
        <v>1083</v>
      </c>
      <c r="N38" s="60">
        <f>M38/M41</f>
        <v>9.5400010570638287E-3</v>
      </c>
    </row>
    <row r="39" spans="1:14" ht="14.25" customHeight="1" x14ac:dyDescent="0.25">
      <c r="A39" s="33" t="s">
        <v>10</v>
      </c>
      <c r="B39" s="10">
        <v>606</v>
      </c>
      <c r="C39" s="11">
        <v>60</v>
      </c>
      <c r="D39" s="12">
        <v>13</v>
      </c>
      <c r="E39" s="51">
        <f t="shared" si="5"/>
        <v>679</v>
      </c>
      <c r="F39" s="10">
        <v>7</v>
      </c>
      <c r="G39" s="11">
        <v>2</v>
      </c>
      <c r="H39" s="12">
        <v>1</v>
      </c>
      <c r="I39" s="55">
        <f t="shared" si="9"/>
        <v>10</v>
      </c>
      <c r="J39" s="7">
        <f t="shared" si="10"/>
        <v>613</v>
      </c>
      <c r="K39" s="8">
        <f t="shared" si="10"/>
        <v>62</v>
      </c>
      <c r="L39" s="27">
        <f t="shared" si="10"/>
        <v>14</v>
      </c>
      <c r="M39" s="42">
        <f t="shared" si="8"/>
        <v>689</v>
      </c>
      <c r="N39" s="60">
        <f>M39/M41</f>
        <v>6.0693081517238946E-3</v>
      </c>
    </row>
    <row r="40" spans="1:14" ht="14.25" customHeight="1" thickBot="1" x14ac:dyDescent="0.3">
      <c r="A40" s="34" t="s">
        <v>11</v>
      </c>
      <c r="B40" s="10">
        <v>1220</v>
      </c>
      <c r="C40" s="11">
        <v>90</v>
      </c>
      <c r="D40" s="12">
        <v>37</v>
      </c>
      <c r="E40" s="51">
        <v>10</v>
      </c>
      <c r="F40" s="10">
        <v>10</v>
      </c>
      <c r="G40" s="11">
        <v>2</v>
      </c>
      <c r="H40" s="12"/>
      <c r="I40" s="55">
        <f t="shared" si="9"/>
        <v>12</v>
      </c>
      <c r="J40" s="13">
        <f t="shared" si="10"/>
        <v>1230</v>
      </c>
      <c r="K40" s="8">
        <f t="shared" si="10"/>
        <v>92</v>
      </c>
      <c r="L40" s="27">
        <f t="shared" si="10"/>
        <v>37</v>
      </c>
      <c r="M40" s="42">
        <f t="shared" si="8"/>
        <v>1359</v>
      </c>
      <c r="N40" s="60">
        <f>M40/M41</f>
        <v>1.1971247863850178E-2</v>
      </c>
    </row>
    <row r="41" spans="1:14" ht="14.25" customHeight="1" thickBot="1" x14ac:dyDescent="0.3">
      <c r="A41" s="18" t="s">
        <v>0</v>
      </c>
      <c r="B41" s="19">
        <f t="shared" ref="B41:L41" si="11">SUM(B28:B40)</f>
        <v>67314</v>
      </c>
      <c r="C41" s="20">
        <f t="shared" si="11"/>
        <v>16514</v>
      </c>
      <c r="D41" s="21">
        <f t="shared" si="11"/>
        <v>27765</v>
      </c>
      <c r="E41" s="29">
        <f t="shared" si="11"/>
        <v>110256</v>
      </c>
      <c r="F41" s="22">
        <f t="shared" si="11"/>
        <v>845</v>
      </c>
      <c r="G41" s="20">
        <f t="shared" si="11"/>
        <v>277</v>
      </c>
      <c r="H41" s="21">
        <f t="shared" si="11"/>
        <v>807</v>
      </c>
      <c r="I41" s="29">
        <f t="shared" si="11"/>
        <v>1929</v>
      </c>
      <c r="J41" s="23">
        <f t="shared" si="11"/>
        <v>68159</v>
      </c>
      <c r="K41" s="24">
        <f t="shared" si="11"/>
        <v>16791</v>
      </c>
      <c r="L41" s="25">
        <f t="shared" si="11"/>
        <v>28572</v>
      </c>
      <c r="M41" s="26">
        <f t="shared" si="8"/>
        <v>113522</v>
      </c>
      <c r="N41" s="61">
        <f>SUM(N28:N40)</f>
        <v>1.0000000000000002</v>
      </c>
    </row>
    <row r="42" spans="1:14" ht="9.75" customHeight="1" x14ac:dyDescent="0.25">
      <c r="A42" s="88" t="s">
        <v>17</v>
      </c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</row>
    <row r="43" spans="1:14" ht="16.5" customHeight="1" x14ac:dyDescent="0.25">
      <c r="B43" s="44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</row>
    <row r="44" spans="1:14" ht="15" customHeight="1" x14ac:dyDescent="0.25"/>
    <row r="45" spans="1:14" ht="15" customHeight="1" x14ac:dyDescent="0.25"/>
    <row r="46" spans="1:14" ht="15" customHeight="1" x14ac:dyDescent="0.25"/>
    <row r="47" spans="1:14" ht="15" customHeight="1" x14ac:dyDescent="0.25"/>
    <row r="48" spans="1:14" ht="15" customHeight="1" x14ac:dyDescent="0.25"/>
    <row r="49" ht="15" customHeight="1" x14ac:dyDescent="0.25"/>
  </sheetData>
  <mergeCells count="38">
    <mergeCell ref="A25:A27"/>
    <mergeCell ref="J25:L25"/>
    <mergeCell ref="H5:H6"/>
    <mergeCell ref="J5:J6"/>
    <mergeCell ref="L26:L27"/>
    <mergeCell ref="A42:M42"/>
    <mergeCell ref="M25:M27"/>
    <mergeCell ref="B26:B27"/>
    <mergeCell ref="C26:C27"/>
    <mergeCell ref="D26:D27"/>
    <mergeCell ref="F26:F27"/>
    <mergeCell ref="G26:G27"/>
    <mergeCell ref="H26:H27"/>
    <mergeCell ref="J26:J27"/>
    <mergeCell ref="K26:K27"/>
    <mergeCell ref="A21:M21"/>
    <mergeCell ref="A23:N23"/>
    <mergeCell ref="F5:F6"/>
    <mergeCell ref="B25:D25"/>
    <mergeCell ref="E25:E27"/>
    <mergeCell ref="F25:H25"/>
    <mergeCell ref="I25:I27"/>
    <mergeCell ref="G5:G6"/>
    <mergeCell ref="N25:N27"/>
    <mergeCell ref="A2:N2"/>
    <mergeCell ref="A4:A6"/>
    <mergeCell ref="B4:D4"/>
    <mergeCell ref="E4:E6"/>
    <mergeCell ref="F4:H4"/>
    <mergeCell ref="I4:I6"/>
    <mergeCell ref="J4:L4"/>
    <mergeCell ref="M4:M6"/>
    <mergeCell ref="N4:N6"/>
    <mergeCell ref="B5:B6"/>
    <mergeCell ref="K5:K6"/>
    <mergeCell ref="L5:L6"/>
    <mergeCell ref="C5:C6"/>
    <mergeCell ref="D5:D6"/>
  </mergeCells>
  <pageMargins left="0" right="0" top="0" bottom="0" header="0" footer="0"/>
  <pageSetup paperSize="9" fitToWidth="0" orientation="landscape" verticalDpi="0" r:id="rId1"/>
  <ignoredErrors>
    <ignoredError sqref="I40" formulaRange="1"/>
    <ignoredError sqref="M41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workbookViewId="0">
      <selection activeCell="S32" sqref="S32"/>
    </sheetView>
  </sheetViews>
  <sheetFormatPr defaultRowHeight="15" x14ac:dyDescent="0.25"/>
  <cols>
    <col min="1" max="1" width="14.85546875" customWidth="1"/>
    <col min="2" max="13" width="9.7109375" customWidth="1"/>
    <col min="14" max="14" width="12" customWidth="1"/>
  </cols>
  <sheetData>
    <row r="1" spans="1:14" ht="14.25" customHeight="1" x14ac:dyDescent="0.25"/>
    <row r="2" spans="1:14" ht="14.25" customHeight="1" x14ac:dyDescent="0.25">
      <c r="A2" s="76" t="s">
        <v>12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7"/>
    </row>
    <row r="3" spans="1:14" ht="12" customHeight="1" thickBot="1" x14ac:dyDescent="0.3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14.25" customHeight="1" x14ac:dyDescent="0.25">
      <c r="A4" s="78" t="s">
        <v>27</v>
      </c>
      <c r="B4" s="69" t="s">
        <v>13</v>
      </c>
      <c r="C4" s="81"/>
      <c r="D4" s="82"/>
      <c r="E4" s="83" t="s">
        <v>0</v>
      </c>
      <c r="F4" s="69" t="s">
        <v>14</v>
      </c>
      <c r="G4" s="81"/>
      <c r="H4" s="81"/>
      <c r="I4" s="83" t="s">
        <v>0</v>
      </c>
      <c r="J4" s="66" t="s">
        <v>15</v>
      </c>
      <c r="K4" s="67"/>
      <c r="L4" s="68"/>
      <c r="M4" s="69" t="s">
        <v>0</v>
      </c>
      <c r="N4" s="89" t="s">
        <v>18</v>
      </c>
    </row>
    <row r="5" spans="1:14" ht="14.25" customHeight="1" x14ac:dyDescent="0.25">
      <c r="A5" s="79"/>
      <c r="B5" s="72" t="s">
        <v>1</v>
      </c>
      <c r="C5" s="74" t="s">
        <v>2</v>
      </c>
      <c r="D5" s="92" t="s">
        <v>3</v>
      </c>
      <c r="E5" s="84"/>
      <c r="F5" s="94" t="s">
        <v>1</v>
      </c>
      <c r="G5" s="74" t="s">
        <v>2</v>
      </c>
      <c r="H5" s="92" t="s">
        <v>3</v>
      </c>
      <c r="I5" s="86"/>
      <c r="J5" s="94" t="s">
        <v>1</v>
      </c>
      <c r="K5" s="74" t="s">
        <v>2</v>
      </c>
      <c r="L5" s="92" t="s">
        <v>3</v>
      </c>
      <c r="M5" s="70"/>
      <c r="N5" s="90"/>
    </row>
    <row r="6" spans="1:14" ht="14.25" customHeight="1" thickBot="1" x14ac:dyDescent="0.3">
      <c r="A6" s="80"/>
      <c r="B6" s="73"/>
      <c r="C6" s="75"/>
      <c r="D6" s="93"/>
      <c r="E6" s="85"/>
      <c r="F6" s="95"/>
      <c r="G6" s="96"/>
      <c r="H6" s="93"/>
      <c r="I6" s="87"/>
      <c r="J6" s="95"/>
      <c r="K6" s="96"/>
      <c r="L6" s="93"/>
      <c r="M6" s="71"/>
      <c r="N6" s="91"/>
    </row>
    <row r="7" spans="1:14" ht="14.25" customHeight="1" x14ac:dyDescent="0.25">
      <c r="A7" s="30" t="s">
        <v>30</v>
      </c>
      <c r="B7" s="47">
        <v>3230</v>
      </c>
      <c r="C7" s="48">
        <v>482</v>
      </c>
      <c r="D7" s="49">
        <v>981</v>
      </c>
      <c r="E7" s="46">
        <f t="shared" ref="E7:E19" si="0">SUM(B7:D7)</f>
        <v>4693</v>
      </c>
      <c r="F7" s="47">
        <v>6853</v>
      </c>
      <c r="G7" s="49">
        <v>770</v>
      </c>
      <c r="H7" s="49">
        <v>1874</v>
      </c>
      <c r="I7" s="46">
        <f t="shared" ref="I7:I19" si="1">SUM(F7:H7)</f>
        <v>9497</v>
      </c>
      <c r="J7" s="47">
        <f t="shared" ref="J7:L19" si="2">B7+F7</f>
        <v>10083</v>
      </c>
      <c r="K7" s="48">
        <f t="shared" si="2"/>
        <v>1252</v>
      </c>
      <c r="L7" s="50">
        <f t="shared" si="2"/>
        <v>2855</v>
      </c>
      <c r="M7" s="56">
        <f>J7+K7+L7</f>
        <v>14190</v>
      </c>
      <c r="N7" s="59">
        <f>M7/M20</f>
        <v>0.11094952148620754</v>
      </c>
    </row>
    <row r="8" spans="1:14" ht="14.25" customHeight="1" x14ac:dyDescent="0.25">
      <c r="A8" s="43" t="s">
        <v>31</v>
      </c>
      <c r="B8" s="1">
        <v>11326</v>
      </c>
      <c r="C8" s="2">
        <v>3227</v>
      </c>
      <c r="D8" s="3">
        <v>4967</v>
      </c>
      <c r="E8" s="51">
        <f t="shared" si="0"/>
        <v>19520</v>
      </c>
      <c r="F8" s="1">
        <v>228</v>
      </c>
      <c r="G8" s="3">
        <v>42</v>
      </c>
      <c r="H8" s="3">
        <v>95</v>
      </c>
      <c r="I8" s="51">
        <f t="shared" si="1"/>
        <v>365</v>
      </c>
      <c r="J8" s="36">
        <f t="shared" si="2"/>
        <v>11554</v>
      </c>
      <c r="K8" s="37">
        <f t="shared" si="2"/>
        <v>3269</v>
      </c>
      <c r="L8" s="38">
        <f t="shared" si="2"/>
        <v>5062</v>
      </c>
      <c r="M8" s="57">
        <f>J8+K8+L8</f>
        <v>19885</v>
      </c>
      <c r="N8" s="60">
        <f>M8/M20</f>
        <v>0.15547788828423093</v>
      </c>
    </row>
    <row r="9" spans="1:14" ht="14.25" customHeight="1" x14ac:dyDescent="0.25">
      <c r="A9" s="31" t="s">
        <v>4</v>
      </c>
      <c r="B9" s="4">
        <v>23807</v>
      </c>
      <c r="C9" s="5">
        <v>8569</v>
      </c>
      <c r="D9" s="6">
        <v>15056</v>
      </c>
      <c r="E9" s="51">
        <f t="shared" si="0"/>
        <v>47432</v>
      </c>
      <c r="F9" s="4">
        <v>25</v>
      </c>
      <c r="G9" s="5">
        <v>59</v>
      </c>
      <c r="H9" s="6">
        <v>89</v>
      </c>
      <c r="I9" s="52">
        <f t="shared" si="1"/>
        <v>173</v>
      </c>
      <c r="J9" s="39">
        <f t="shared" si="2"/>
        <v>23832</v>
      </c>
      <c r="K9" s="3">
        <f t="shared" si="2"/>
        <v>8628</v>
      </c>
      <c r="L9" s="28">
        <f t="shared" si="2"/>
        <v>15145</v>
      </c>
      <c r="M9" s="57">
        <f>J9+K9+L9</f>
        <v>47605</v>
      </c>
      <c r="N9" s="60">
        <f>M9/M20</f>
        <v>0.37221648839682242</v>
      </c>
    </row>
    <row r="10" spans="1:14" ht="14.25" customHeight="1" x14ac:dyDescent="0.25">
      <c r="A10" s="31" t="s">
        <v>36</v>
      </c>
      <c r="B10" s="4">
        <v>6483</v>
      </c>
      <c r="C10" s="5">
        <v>1387</v>
      </c>
      <c r="D10" s="6">
        <v>2645</v>
      </c>
      <c r="E10" s="51">
        <f t="shared" si="0"/>
        <v>10515</v>
      </c>
      <c r="F10" s="4">
        <v>92</v>
      </c>
      <c r="G10" s="5">
        <v>19</v>
      </c>
      <c r="H10" s="6">
        <v>65</v>
      </c>
      <c r="I10" s="53">
        <f>SUM(F10:H10)</f>
        <v>176</v>
      </c>
      <c r="J10" s="40">
        <f>B10+F10</f>
        <v>6575</v>
      </c>
      <c r="K10" s="9">
        <f>C10+G10</f>
        <v>1406</v>
      </c>
      <c r="L10" s="27">
        <f>D10+H10</f>
        <v>2710</v>
      </c>
      <c r="M10" s="57">
        <f t="shared" ref="M10:M20" si="3">J10+K10+L10</f>
        <v>10691</v>
      </c>
      <c r="N10" s="60">
        <f>M10/M20</f>
        <v>8.3591355476324514E-2</v>
      </c>
    </row>
    <row r="11" spans="1:14" ht="14.25" customHeight="1" x14ac:dyDescent="0.25">
      <c r="A11" s="34" t="s">
        <v>37</v>
      </c>
      <c r="B11" s="4">
        <v>5963</v>
      </c>
      <c r="C11" s="5">
        <v>1006</v>
      </c>
      <c r="D11" s="6">
        <v>1702</v>
      </c>
      <c r="E11" s="53">
        <f t="shared" si="0"/>
        <v>8671</v>
      </c>
      <c r="F11" s="7">
        <v>63</v>
      </c>
      <c r="G11" s="8">
        <v>14</v>
      </c>
      <c r="H11" s="9">
        <v>31</v>
      </c>
      <c r="I11" s="55">
        <f t="shared" si="1"/>
        <v>108</v>
      </c>
      <c r="J11" s="40">
        <f t="shared" si="2"/>
        <v>6026</v>
      </c>
      <c r="K11" s="9">
        <f t="shared" si="2"/>
        <v>1020</v>
      </c>
      <c r="L11" s="27">
        <f t="shared" si="2"/>
        <v>1733</v>
      </c>
      <c r="M11" s="57">
        <f t="shared" si="3"/>
        <v>8779</v>
      </c>
      <c r="N11" s="60">
        <f>M11/M20</f>
        <v>6.8641708888471889E-2</v>
      </c>
    </row>
    <row r="12" spans="1:14" ht="14.25" customHeight="1" x14ac:dyDescent="0.25">
      <c r="A12" s="35" t="s">
        <v>5</v>
      </c>
      <c r="B12" s="4">
        <v>6671</v>
      </c>
      <c r="C12" s="5">
        <v>885</v>
      </c>
      <c r="D12" s="6">
        <v>1362</v>
      </c>
      <c r="E12" s="53">
        <f t="shared" si="0"/>
        <v>8918</v>
      </c>
      <c r="F12" s="7">
        <v>54</v>
      </c>
      <c r="G12" s="8">
        <v>8</v>
      </c>
      <c r="H12" s="9">
        <v>35</v>
      </c>
      <c r="I12" s="55">
        <f t="shared" si="1"/>
        <v>97</v>
      </c>
      <c r="J12" s="40">
        <f t="shared" si="2"/>
        <v>6725</v>
      </c>
      <c r="K12" s="9">
        <f t="shared" si="2"/>
        <v>893</v>
      </c>
      <c r="L12" s="27">
        <f t="shared" si="2"/>
        <v>1397</v>
      </c>
      <c r="M12" s="57">
        <f t="shared" si="3"/>
        <v>9015</v>
      </c>
      <c r="N12" s="60">
        <f>M12/M20</f>
        <v>7.0486958153499715E-2</v>
      </c>
    </row>
    <row r="13" spans="1:14" ht="14.25" customHeight="1" x14ac:dyDescent="0.25">
      <c r="A13" s="35" t="s">
        <v>6</v>
      </c>
      <c r="B13" s="10">
        <v>4932</v>
      </c>
      <c r="C13" s="11">
        <v>561</v>
      </c>
      <c r="D13" s="12">
        <v>858</v>
      </c>
      <c r="E13" s="54">
        <f t="shared" si="0"/>
        <v>6351</v>
      </c>
      <c r="F13" s="13">
        <v>53</v>
      </c>
      <c r="G13" s="14">
        <v>7</v>
      </c>
      <c r="H13" s="15">
        <v>28</v>
      </c>
      <c r="I13" s="55">
        <f t="shared" si="1"/>
        <v>88</v>
      </c>
      <c r="J13" s="7">
        <f t="shared" si="2"/>
        <v>4985</v>
      </c>
      <c r="K13" s="8">
        <f t="shared" si="2"/>
        <v>568</v>
      </c>
      <c r="L13" s="27">
        <f t="shared" si="2"/>
        <v>886</v>
      </c>
      <c r="M13" s="57">
        <f t="shared" si="3"/>
        <v>6439</v>
      </c>
      <c r="N13" s="60">
        <f>M13/M20</f>
        <v>5.0345593294551821E-2</v>
      </c>
    </row>
    <row r="14" spans="1:14" ht="14.25" customHeight="1" x14ac:dyDescent="0.25">
      <c r="A14" s="35" t="s">
        <v>7</v>
      </c>
      <c r="B14" s="10">
        <v>3140</v>
      </c>
      <c r="C14" s="11">
        <v>311</v>
      </c>
      <c r="D14" s="12">
        <v>419</v>
      </c>
      <c r="E14" s="54">
        <f t="shared" si="0"/>
        <v>3870</v>
      </c>
      <c r="F14" s="13">
        <v>35</v>
      </c>
      <c r="G14" s="14">
        <v>2</v>
      </c>
      <c r="H14" s="15">
        <v>12</v>
      </c>
      <c r="I14" s="55">
        <f t="shared" si="1"/>
        <v>49</v>
      </c>
      <c r="J14" s="7">
        <f t="shared" si="2"/>
        <v>3175</v>
      </c>
      <c r="K14" s="8">
        <f t="shared" si="2"/>
        <v>313</v>
      </c>
      <c r="L14" s="27">
        <f t="shared" si="2"/>
        <v>431</v>
      </c>
      <c r="M14" s="57">
        <f t="shared" si="3"/>
        <v>3919</v>
      </c>
      <c r="N14" s="60">
        <f>M14/M20</f>
        <v>3.0642084193407144E-2</v>
      </c>
    </row>
    <row r="15" spans="1:14" ht="14.25" customHeight="1" x14ac:dyDescent="0.25">
      <c r="A15" s="34" t="s">
        <v>8</v>
      </c>
      <c r="B15" s="10">
        <v>2092</v>
      </c>
      <c r="C15" s="11">
        <v>190</v>
      </c>
      <c r="D15" s="12">
        <v>241</v>
      </c>
      <c r="E15" s="54">
        <f t="shared" si="0"/>
        <v>2523</v>
      </c>
      <c r="F15" s="13">
        <v>19</v>
      </c>
      <c r="G15" s="14">
        <v>3</v>
      </c>
      <c r="H15" s="15">
        <v>9</v>
      </c>
      <c r="I15" s="55">
        <f t="shared" si="1"/>
        <v>31</v>
      </c>
      <c r="J15" s="7">
        <f t="shared" si="2"/>
        <v>2111</v>
      </c>
      <c r="K15" s="8">
        <f t="shared" si="2"/>
        <v>193</v>
      </c>
      <c r="L15" s="27">
        <f t="shared" si="2"/>
        <v>250</v>
      </c>
      <c r="M15" s="57">
        <f t="shared" si="3"/>
        <v>2554</v>
      </c>
      <c r="N15" s="60">
        <f>M15/M20</f>
        <v>1.9969350096953775E-2</v>
      </c>
    </row>
    <row r="16" spans="1:14" ht="14.25" customHeight="1" x14ac:dyDescent="0.25">
      <c r="A16" s="32" t="s">
        <v>9</v>
      </c>
      <c r="B16" s="4">
        <v>1370</v>
      </c>
      <c r="C16" s="5">
        <v>139</v>
      </c>
      <c r="D16" s="6">
        <v>134</v>
      </c>
      <c r="E16" s="54">
        <f t="shared" si="0"/>
        <v>1643</v>
      </c>
      <c r="F16" s="4">
        <v>14</v>
      </c>
      <c r="G16" s="5">
        <v>3</v>
      </c>
      <c r="H16" s="6">
        <v>4</v>
      </c>
      <c r="I16" s="55">
        <f t="shared" si="1"/>
        <v>21</v>
      </c>
      <c r="J16" s="7">
        <f t="shared" si="2"/>
        <v>1384</v>
      </c>
      <c r="K16" s="8">
        <f t="shared" si="2"/>
        <v>142</v>
      </c>
      <c r="L16" s="27">
        <f t="shared" si="2"/>
        <v>138</v>
      </c>
      <c r="M16" s="57">
        <f t="shared" si="3"/>
        <v>1664</v>
      </c>
      <c r="N16" s="60">
        <f>M16/M20</f>
        <v>1.3010571089009821E-2</v>
      </c>
    </row>
    <row r="17" spans="1:14" ht="14.25" customHeight="1" x14ac:dyDescent="0.25">
      <c r="A17" s="33" t="s">
        <v>44</v>
      </c>
      <c r="B17" s="10">
        <v>903</v>
      </c>
      <c r="C17" s="11">
        <v>62</v>
      </c>
      <c r="D17" s="12">
        <v>112</v>
      </c>
      <c r="E17" s="54">
        <f t="shared" si="0"/>
        <v>1077</v>
      </c>
      <c r="F17" s="10">
        <v>11</v>
      </c>
      <c r="G17" s="11">
        <v>1</v>
      </c>
      <c r="H17" s="12">
        <v>9</v>
      </c>
      <c r="I17" s="55">
        <f t="shared" si="1"/>
        <v>21</v>
      </c>
      <c r="J17" s="7">
        <f t="shared" si="2"/>
        <v>914</v>
      </c>
      <c r="K17" s="8">
        <f t="shared" si="2"/>
        <v>63</v>
      </c>
      <c r="L17" s="27">
        <f t="shared" si="2"/>
        <v>121</v>
      </c>
      <c r="M17" s="57">
        <f t="shared" si="3"/>
        <v>1098</v>
      </c>
      <c r="N17" s="60">
        <f>M17/M20</f>
        <v>8.5851003940701828E-3</v>
      </c>
    </row>
    <row r="18" spans="1:14" ht="14.25" customHeight="1" x14ac:dyDescent="0.25">
      <c r="A18" s="33" t="s">
        <v>10</v>
      </c>
      <c r="B18" s="10">
        <v>612</v>
      </c>
      <c r="C18" s="11">
        <v>60</v>
      </c>
      <c r="D18" s="12">
        <v>13</v>
      </c>
      <c r="E18" s="54">
        <f t="shared" si="0"/>
        <v>685</v>
      </c>
      <c r="F18" s="10">
        <v>7</v>
      </c>
      <c r="G18" s="11">
        <v>2</v>
      </c>
      <c r="H18" s="12">
        <v>1</v>
      </c>
      <c r="I18" s="55">
        <f t="shared" si="1"/>
        <v>10</v>
      </c>
      <c r="J18" s="7">
        <f t="shared" si="2"/>
        <v>619</v>
      </c>
      <c r="K18" s="8">
        <f t="shared" si="2"/>
        <v>62</v>
      </c>
      <c r="L18" s="27">
        <f t="shared" si="2"/>
        <v>14</v>
      </c>
      <c r="M18" s="57">
        <f t="shared" si="3"/>
        <v>695</v>
      </c>
      <c r="N18" s="60">
        <f>M18/M20</f>
        <v>5.4341027084506164E-3</v>
      </c>
    </row>
    <row r="19" spans="1:14" ht="14.25" customHeight="1" thickBot="1" x14ac:dyDescent="0.3">
      <c r="A19" s="34" t="s">
        <v>11</v>
      </c>
      <c r="B19" s="10">
        <v>1222</v>
      </c>
      <c r="C19" s="11">
        <v>91</v>
      </c>
      <c r="D19" s="12">
        <v>37</v>
      </c>
      <c r="E19" s="54">
        <f t="shared" si="0"/>
        <v>1350</v>
      </c>
      <c r="F19" s="10">
        <v>10</v>
      </c>
      <c r="G19" s="11">
        <v>0</v>
      </c>
      <c r="H19" s="12">
        <v>2</v>
      </c>
      <c r="I19" s="55">
        <f t="shared" si="1"/>
        <v>12</v>
      </c>
      <c r="J19" s="13">
        <f t="shared" si="2"/>
        <v>1232</v>
      </c>
      <c r="K19" s="8">
        <f t="shared" si="2"/>
        <v>91</v>
      </c>
      <c r="L19" s="27">
        <f t="shared" si="2"/>
        <v>39</v>
      </c>
      <c r="M19" s="57">
        <f t="shared" si="3"/>
        <v>1362</v>
      </c>
      <c r="N19" s="60">
        <f>M19/M20</f>
        <v>1.0649277537999624E-2</v>
      </c>
    </row>
    <row r="20" spans="1:14" ht="14.25" customHeight="1" thickBot="1" x14ac:dyDescent="0.3">
      <c r="A20" s="18" t="s">
        <v>0</v>
      </c>
      <c r="B20" s="19">
        <f t="shared" ref="B20:L20" si="4">SUM(B7:B19)</f>
        <v>71751</v>
      </c>
      <c r="C20" s="20">
        <f t="shared" si="4"/>
        <v>16970</v>
      </c>
      <c r="D20" s="21">
        <f t="shared" si="4"/>
        <v>28527</v>
      </c>
      <c r="E20" s="29">
        <f t="shared" si="4"/>
        <v>117248</v>
      </c>
      <c r="F20" s="22">
        <f t="shared" si="4"/>
        <v>7464</v>
      </c>
      <c r="G20" s="20">
        <f t="shared" si="4"/>
        <v>930</v>
      </c>
      <c r="H20" s="21">
        <f t="shared" si="4"/>
        <v>2254</v>
      </c>
      <c r="I20" s="29">
        <f t="shared" si="4"/>
        <v>10648</v>
      </c>
      <c r="J20" s="23">
        <f t="shared" si="4"/>
        <v>79215</v>
      </c>
      <c r="K20" s="24">
        <f t="shared" si="4"/>
        <v>17900</v>
      </c>
      <c r="L20" s="25">
        <f t="shared" si="4"/>
        <v>30781</v>
      </c>
      <c r="M20" s="58">
        <f t="shared" si="3"/>
        <v>127896</v>
      </c>
      <c r="N20" s="61">
        <f>SUM(N7:N19)</f>
        <v>1</v>
      </c>
    </row>
    <row r="21" spans="1:14" ht="9.75" customHeight="1" x14ac:dyDescent="0.25">
      <c r="A21" s="88" t="s">
        <v>16</v>
      </c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</row>
    <row r="22" spans="1:14" ht="10.5" customHeight="1" x14ac:dyDescent="0.25">
      <c r="B22" s="17"/>
      <c r="C22" s="17"/>
      <c r="D22" s="17"/>
      <c r="E22" s="17"/>
      <c r="F22" s="17"/>
      <c r="G22" s="17"/>
      <c r="H22" s="17"/>
      <c r="I22" s="17"/>
    </row>
    <row r="23" spans="1:14" ht="14.25" customHeight="1" x14ac:dyDescent="0.25">
      <c r="A23" s="76" t="s">
        <v>12</v>
      </c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7"/>
    </row>
    <row r="24" spans="1:14" ht="12" customHeight="1" thickBot="1" x14ac:dyDescent="0.3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5" spans="1:14" ht="14.25" customHeight="1" x14ac:dyDescent="0.25">
      <c r="A25" s="78" t="s">
        <v>27</v>
      </c>
      <c r="B25" s="69" t="s">
        <v>13</v>
      </c>
      <c r="C25" s="81"/>
      <c r="D25" s="82"/>
      <c r="E25" s="83" t="s">
        <v>0</v>
      </c>
      <c r="F25" s="69" t="s">
        <v>14</v>
      </c>
      <c r="G25" s="81"/>
      <c r="H25" s="81"/>
      <c r="I25" s="83" t="s">
        <v>0</v>
      </c>
      <c r="J25" s="66" t="s">
        <v>15</v>
      </c>
      <c r="K25" s="67"/>
      <c r="L25" s="68"/>
      <c r="M25" s="97" t="s">
        <v>0</v>
      </c>
      <c r="N25" s="89" t="s">
        <v>18</v>
      </c>
    </row>
    <row r="26" spans="1:14" ht="14.25" customHeight="1" x14ac:dyDescent="0.25">
      <c r="A26" s="79"/>
      <c r="B26" s="72" t="s">
        <v>1</v>
      </c>
      <c r="C26" s="74" t="s">
        <v>2</v>
      </c>
      <c r="D26" s="92" t="s">
        <v>3</v>
      </c>
      <c r="E26" s="84"/>
      <c r="F26" s="94" t="s">
        <v>1</v>
      </c>
      <c r="G26" s="74" t="s">
        <v>2</v>
      </c>
      <c r="H26" s="92" t="s">
        <v>3</v>
      </c>
      <c r="I26" s="86"/>
      <c r="J26" s="94" t="s">
        <v>1</v>
      </c>
      <c r="K26" s="74" t="s">
        <v>2</v>
      </c>
      <c r="L26" s="92" t="s">
        <v>3</v>
      </c>
      <c r="M26" s="98"/>
      <c r="N26" s="90"/>
    </row>
    <row r="27" spans="1:14" ht="14.25" customHeight="1" thickBot="1" x14ac:dyDescent="0.3">
      <c r="A27" s="80"/>
      <c r="B27" s="73"/>
      <c r="C27" s="75"/>
      <c r="D27" s="93"/>
      <c r="E27" s="85"/>
      <c r="F27" s="95"/>
      <c r="G27" s="96"/>
      <c r="H27" s="93"/>
      <c r="I27" s="87"/>
      <c r="J27" s="95"/>
      <c r="K27" s="96"/>
      <c r="L27" s="93"/>
      <c r="M27" s="99"/>
      <c r="N27" s="91"/>
    </row>
    <row r="28" spans="1:14" ht="14.25" customHeight="1" x14ac:dyDescent="0.25">
      <c r="A28" s="30" t="s">
        <v>30</v>
      </c>
      <c r="B28" s="47">
        <v>137</v>
      </c>
      <c r="C28" s="48">
        <v>36</v>
      </c>
      <c r="D28" s="49">
        <v>322</v>
      </c>
      <c r="E28" s="46">
        <f t="shared" ref="E28:E40" si="5">SUM(B28:D28)</f>
        <v>495</v>
      </c>
      <c r="F28" s="47">
        <v>330</v>
      </c>
      <c r="G28" s="49">
        <v>111</v>
      </c>
      <c r="H28" s="49">
        <v>436</v>
      </c>
      <c r="I28" s="50">
        <f t="shared" ref="I28:I30" si="6">SUM(F28:H28)</f>
        <v>877</v>
      </c>
      <c r="J28" s="47">
        <f t="shared" ref="J28:L30" si="7">B28+F28</f>
        <v>467</v>
      </c>
      <c r="K28" s="48">
        <f t="shared" si="7"/>
        <v>147</v>
      </c>
      <c r="L28" s="50">
        <f t="shared" si="7"/>
        <v>758</v>
      </c>
      <c r="M28" s="41">
        <f>J28+K28+L28</f>
        <v>1372</v>
      </c>
      <c r="N28" s="59">
        <f>M28/M41</f>
        <v>1.2075551409107712E-2</v>
      </c>
    </row>
    <row r="29" spans="1:14" ht="14.25" customHeight="1" x14ac:dyDescent="0.25">
      <c r="A29" s="43" t="s">
        <v>31</v>
      </c>
      <c r="B29" s="1">
        <v>10925</v>
      </c>
      <c r="C29" s="2">
        <v>3222</v>
      </c>
      <c r="D29" s="3">
        <v>4918</v>
      </c>
      <c r="E29" s="51">
        <f t="shared" si="5"/>
        <v>19065</v>
      </c>
      <c r="F29" s="1">
        <v>174</v>
      </c>
      <c r="G29" s="3">
        <v>41</v>
      </c>
      <c r="H29" s="3">
        <v>94</v>
      </c>
      <c r="I29" s="51">
        <f t="shared" si="6"/>
        <v>309</v>
      </c>
      <c r="J29" s="36">
        <f t="shared" si="7"/>
        <v>11099</v>
      </c>
      <c r="K29" s="37">
        <f t="shared" si="7"/>
        <v>3263</v>
      </c>
      <c r="L29" s="38">
        <f t="shared" si="7"/>
        <v>5012</v>
      </c>
      <c r="M29" s="42">
        <f>J29+K29+L29</f>
        <v>19374</v>
      </c>
      <c r="N29" s="60">
        <f>M29/M41</f>
        <v>0.17051875583094228</v>
      </c>
    </row>
    <row r="30" spans="1:14" ht="14.25" customHeight="1" x14ac:dyDescent="0.25">
      <c r="A30" s="31" t="s">
        <v>4</v>
      </c>
      <c r="B30" s="4">
        <v>23807</v>
      </c>
      <c r="C30" s="5">
        <v>8569</v>
      </c>
      <c r="D30" s="6">
        <v>15056</v>
      </c>
      <c r="E30" s="51">
        <f t="shared" si="5"/>
        <v>47432</v>
      </c>
      <c r="F30" s="4">
        <v>25</v>
      </c>
      <c r="G30" s="5">
        <v>59</v>
      </c>
      <c r="H30" s="6">
        <v>89</v>
      </c>
      <c r="I30" s="52">
        <f t="shared" si="6"/>
        <v>173</v>
      </c>
      <c r="J30" s="39">
        <f t="shared" si="7"/>
        <v>23832</v>
      </c>
      <c r="K30" s="3">
        <f t="shared" si="7"/>
        <v>8628</v>
      </c>
      <c r="L30" s="28">
        <f t="shared" si="7"/>
        <v>15145</v>
      </c>
      <c r="M30" s="42">
        <f t="shared" ref="M30:M41" si="8">J30+K30+L30</f>
        <v>47605</v>
      </c>
      <c r="N30" s="60">
        <f>M30/M41</f>
        <v>0.41899170906018413</v>
      </c>
    </row>
    <row r="31" spans="1:14" ht="14.25" customHeight="1" x14ac:dyDescent="0.25">
      <c r="A31" s="31" t="s">
        <v>36</v>
      </c>
      <c r="B31" s="4">
        <v>6246</v>
      </c>
      <c r="C31" s="5">
        <v>1385</v>
      </c>
      <c r="D31" s="6">
        <v>2618</v>
      </c>
      <c r="E31" s="51">
        <f t="shared" si="5"/>
        <v>10249</v>
      </c>
      <c r="F31" s="4">
        <v>75</v>
      </c>
      <c r="G31" s="5">
        <v>19</v>
      </c>
      <c r="H31" s="6">
        <v>63</v>
      </c>
      <c r="I31" s="53">
        <f>SUM(F31:H31)</f>
        <v>157</v>
      </c>
      <c r="J31" s="40">
        <f>B31+F31</f>
        <v>6321</v>
      </c>
      <c r="K31" s="9">
        <f>C31+G31</f>
        <v>1404</v>
      </c>
      <c r="L31" s="27">
        <f>D31+H31</f>
        <v>2681</v>
      </c>
      <c r="M31" s="42">
        <f t="shared" si="8"/>
        <v>10406</v>
      </c>
      <c r="N31" s="60">
        <f>M31/M41</f>
        <v>9.1587600556249885E-2</v>
      </c>
    </row>
    <row r="32" spans="1:14" ht="14.25" customHeight="1" x14ac:dyDescent="0.25">
      <c r="A32" s="34" t="s">
        <v>37</v>
      </c>
      <c r="B32" s="4">
        <v>5803</v>
      </c>
      <c r="C32" s="5">
        <v>1006</v>
      </c>
      <c r="D32" s="6">
        <v>1685</v>
      </c>
      <c r="E32" s="51">
        <f t="shared" si="5"/>
        <v>8494</v>
      </c>
      <c r="F32" s="7">
        <v>54</v>
      </c>
      <c r="G32" s="8">
        <v>14</v>
      </c>
      <c r="H32" s="9">
        <v>29</v>
      </c>
      <c r="I32" s="55">
        <f t="shared" ref="I32:I40" si="9">SUM(F32:H32)</f>
        <v>97</v>
      </c>
      <c r="J32" s="40">
        <f t="shared" ref="J32:L40" si="10">B32+F32</f>
        <v>5857</v>
      </c>
      <c r="K32" s="9">
        <f t="shared" si="10"/>
        <v>1020</v>
      </c>
      <c r="L32" s="27">
        <f t="shared" si="10"/>
        <v>1714</v>
      </c>
      <c r="M32" s="42">
        <f t="shared" si="8"/>
        <v>8591</v>
      </c>
      <c r="N32" s="60">
        <f>M32/M41</f>
        <v>7.5613019063880724E-2</v>
      </c>
    </row>
    <row r="33" spans="1:14" ht="14.25" customHeight="1" x14ac:dyDescent="0.25">
      <c r="A33" s="35" t="s">
        <v>5</v>
      </c>
      <c r="B33" s="4">
        <v>6511</v>
      </c>
      <c r="C33" s="5">
        <v>884</v>
      </c>
      <c r="D33" s="6">
        <v>1345</v>
      </c>
      <c r="E33" s="51">
        <f t="shared" si="5"/>
        <v>8740</v>
      </c>
      <c r="F33" s="7">
        <v>50</v>
      </c>
      <c r="G33" s="8">
        <v>8</v>
      </c>
      <c r="H33" s="9">
        <v>35</v>
      </c>
      <c r="I33" s="55">
        <f t="shared" si="9"/>
        <v>93</v>
      </c>
      <c r="J33" s="40">
        <f t="shared" si="10"/>
        <v>6561</v>
      </c>
      <c r="K33" s="9">
        <f t="shared" si="10"/>
        <v>892</v>
      </c>
      <c r="L33" s="27">
        <f t="shared" si="10"/>
        <v>1380</v>
      </c>
      <c r="M33" s="42">
        <f t="shared" si="8"/>
        <v>8833</v>
      </c>
      <c r="N33" s="60">
        <f>M33/M41</f>
        <v>7.7742963262863285E-2</v>
      </c>
    </row>
    <row r="34" spans="1:14" ht="14.25" customHeight="1" x14ac:dyDescent="0.25">
      <c r="A34" s="35" t="s">
        <v>6</v>
      </c>
      <c r="B34" s="10">
        <v>4823</v>
      </c>
      <c r="C34" s="11">
        <v>560</v>
      </c>
      <c r="D34" s="12">
        <v>852</v>
      </c>
      <c r="E34" s="51">
        <f t="shared" si="5"/>
        <v>6235</v>
      </c>
      <c r="F34" s="13">
        <v>51</v>
      </c>
      <c r="G34" s="14">
        <v>7</v>
      </c>
      <c r="H34" s="15">
        <v>28</v>
      </c>
      <c r="I34" s="55">
        <f t="shared" si="9"/>
        <v>86</v>
      </c>
      <c r="J34" s="7">
        <f t="shared" si="10"/>
        <v>4874</v>
      </c>
      <c r="K34" s="8">
        <f t="shared" si="10"/>
        <v>567</v>
      </c>
      <c r="L34" s="27">
        <f t="shared" si="10"/>
        <v>880</v>
      </c>
      <c r="M34" s="42">
        <f t="shared" si="8"/>
        <v>6321</v>
      </c>
      <c r="N34" s="60">
        <f>M34/M41</f>
        <v>5.5633790420531959E-2</v>
      </c>
    </row>
    <row r="35" spans="1:14" ht="14.25" customHeight="1" x14ac:dyDescent="0.25">
      <c r="A35" s="35" t="s">
        <v>7</v>
      </c>
      <c r="B35" s="10">
        <v>3066</v>
      </c>
      <c r="C35" s="11">
        <v>311</v>
      </c>
      <c r="D35" s="12">
        <v>418</v>
      </c>
      <c r="E35" s="51">
        <f t="shared" si="5"/>
        <v>3795</v>
      </c>
      <c r="F35" s="13">
        <v>33</v>
      </c>
      <c r="G35" s="14">
        <v>2</v>
      </c>
      <c r="H35" s="15">
        <v>12</v>
      </c>
      <c r="I35" s="55">
        <f t="shared" si="9"/>
        <v>47</v>
      </c>
      <c r="J35" s="7">
        <f t="shared" si="10"/>
        <v>3099</v>
      </c>
      <c r="K35" s="8">
        <f t="shared" si="10"/>
        <v>313</v>
      </c>
      <c r="L35" s="27">
        <f t="shared" si="10"/>
        <v>430</v>
      </c>
      <c r="M35" s="42">
        <f t="shared" si="8"/>
        <v>3842</v>
      </c>
      <c r="N35" s="60">
        <f>M35/M41</f>
        <v>3.3815064514425529E-2</v>
      </c>
    </row>
    <row r="36" spans="1:14" ht="14.25" customHeight="1" x14ac:dyDescent="0.25">
      <c r="A36" s="34" t="s">
        <v>8</v>
      </c>
      <c r="B36" s="10">
        <v>2049</v>
      </c>
      <c r="C36" s="11">
        <v>190</v>
      </c>
      <c r="D36" s="12">
        <v>239</v>
      </c>
      <c r="E36" s="51">
        <f t="shared" si="5"/>
        <v>2478</v>
      </c>
      <c r="F36" s="13">
        <v>17</v>
      </c>
      <c r="G36" s="14">
        <v>3</v>
      </c>
      <c r="H36" s="15">
        <v>9</v>
      </c>
      <c r="I36" s="55">
        <f t="shared" si="9"/>
        <v>29</v>
      </c>
      <c r="J36" s="7">
        <f t="shared" si="10"/>
        <v>2066</v>
      </c>
      <c r="K36" s="8">
        <f t="shared" si="10"/>
        <v>193</v>
      </c>
      <c r="L36" s="27">
        <f t="shared" si="10"/>
        <v>248</v>
      </c>
      <c r="M36" s="42">
        <f t="shared" si="8"/>
        <v>2507</v>
      </c>
      <c r="N36" s="60">
        <f>M36/M41</f>
        <v>2.2065165730782096E-2</v>
      </c>
    </row>
    <row r="37" spans="1:14" ht="14.25" customHeight="1" x14ac:dyDescent="0.25">
      <c r="A37" s="32" t="s">
        <v>9</v>
      </c>
      <c r="B37" s="4">
        <v>1342</v>
      </c>
      <c r="C37" s="5">
        <v>139</v>
      </c>
      <c r="D37" s="6">
        <v>134</v>
      </c>
      <c r="E37" s="51">
        <f t="shared" si="5"/>
        <v>1615</v>
      </c>
      <c r="F37" s="7">
        <v>14</v>
      </c>
      <c r="G37" s="8">
        <v>3</v>
      </c>
      <c r="H37" s="9">
        <v>4</v>
      </c>
      <c r="I37" s="55">
        <f t="shared" si="9"/>
        <v>21</v>
      </c>
      <c r="J37" s="7">
        <f t="shared" si="10"/>
        <v>1356</v>
      </c>
      <c r="K37" s="8">
        <f t="shared" si="10"/>
        <v>142</v>
      </c>
      <c r="L37" s="27">
        <f t="shared" si="10"/>
        <v>138</v>
      </c>
      <c r="M37" s="42">
        <f t="shared" si="8"/>
        <v>1636</v>
      </c>
      <c r="N37" s="60">
        <f>M37/M41</f>
        <v>1.4399126898906864E-2</v>
      </c>
    </row>
    <row r="38" spans="1:14" ht="14.25" customHeight="1" x14ac:dyDescent="0.25">
      <c r="A38" s="33" t="s">
        <v>44</v>
      </c>
      <c r="B38" s="4">
        <v>890</v>
      </c>
      <c r="C38" s="5">
        <v>62</v>
      </c>
      <c r="D38" s="6">
        <v>112</v>
      </c>
      <c r="E38" s="51">
        <f t="shared" si="5"/>
        <v>1064</v>
      </c>
      <c r="F38" s="7">
        <v>10</v>
      </c>
      <c r="G38" s="8">
        <v>1</v>
      </c>
      <c r="H38" s="9">
        <v>9</v>
      </c>
      <c r="I38" s="55">
        <f t="shared" si="9"/>
        <v>20</v>
      </c>
      <c r="J38" s="7">
        <f t="shared" si="10"/>
        <v>900</v>
      </c>
      <c r="K38" s="8">
        <f t="shared" si="10"/>
        <v>63</v>
      </c>
      <c r="L38" s="27">
        <f t="shared" si="10"/>
        <v>121</v>
      </c>
      <c r="M38" s="42">
        <f t="shared" si="8"/>
        <v>1084</v>
      </c>
      <c r="N38" s="60">
        <f>M38/M41</f>
        <v>9.5407417838722745E-3</v>
      </c>
    </row>
    <row r="39" spans="1:14" ht="14.25" customHeight="1" x14ac:dyDescent="0.25">
      <c r="A39" s="33" t="s">
        <v>10</v>
      </c>
      <c r="B39" s="10">
        <v>607</v>
      </c>
      <c r="C39" s="11">
        <v>60</v>
      </c>
      <c r="D39" s="12">
        <v>13</v>
      </c>
      <c r="E39" s="51">
        <f t="shared" si="5"/>
        <v>680</v>
      </c>
      <c r="F39" s="10">
        <v>7</v>
      </c>
      <c r="G39" s="11">
        <v>2</v>
      </c>
      <c r="H39" s="12">
        <v>1</v>
      </c>
      <c r="I39" s="55">
        <f t="shared" si="9"/>
        <v>10</v>
      </c>
      <c r="J39" s="7">
        <f t="shared" si="10"/>
        <v>614</v>
      </c>
      <c r="K39" s="8">
        <f t="shared" si="10"/>
        <v>62</v>
      </c>
      <c r="L39" s="27">
        <f t="shared" si="10"/>
        <v>14</v>
      </c>
      <c r="M39" s="42">
        <f t="shared" si="8"/>
        <v>690</v>
      </c>
      <c r="N39" s="60">
        <f>M39/M41</f>
        <v>6.0729813937932366E-3</v>
      </c>
    </row>
    <row r="40" spans="1:14" ht="14.25" customHeight="1" thickBot="1" x14ac:dyDescent="0.3">
      <c r="A40" s="34" t="s">
        <v>11</v>
      </c>
      <c r="B40" s="10">
        <v>1218</v>
      </c>
      <c r="C40" s="11">
        <v>90</v>
      </c>
      <c r="D40" s="12">
        <v>37</v>
      </c>
      <c r="E40" s="51">
        <f t="shared" si="5"/>
        <v>1345</v>
      </c>
      <c r="F40" s="10">
        <v>10</v>
      </c>
      <c r="G40" s="11">
        <v>0</v>
      </c>
      <c r="H40" s="12">
        <v>2</v>
      </c>
      <c r="I40" s="55">
        <f t="shared" si="9"/>
        <v>12</v>
      </c>
      <c r="J40" s="13">
        <f t="shared" si="10"/>
        <v>1228</v>
      </c>
      <c r="K40" s="8">
        <f t="shared" si="10"/>
        <v>90</v>
      </c>
      <c r="L40" s="27">
        <f t="shared" si="10"/>
        <v>39</v>
      </c>
      <c r="M40" s="42">
        <f t="shared" si="8"/>
        <v>1357</v>
      </c>
      <c r="N40" s="60">
        <f>M40/M41</f>
        <v>1.1943530074460033E-2</v>
      </c>
    </row>
    <row r="41" spans="1:14" ht="14.25" customHeight="1" thickBot="1" x14ac:dyDescent="0.3">
      <c r="A41" s="18" t="s">
        <v>0</v>
      </c>
      <c r="B41" s="19">
        <f t="shared" ref="B41:L41" si="11">SUM(B28:B40)</f>
        <v>67424</v>
      </c>
      <c r="C41" s="20">
        <f t="shared" si="11"/>
        <v>16514</v>
      </c>
      <c r="D41" s="21">
        <f t="shared" si="11"/>
        <v>27749</v>
      </c>
      <c r="E41" s="29">
        <f t="shared" si="11"/>
        <v>111687</v>
      </c>
      <c r="F41" s="22">
        <f t="shared" si="11"/>
        <v>850</v>
      </c>
      <c r="G41" s="20">
        <f t="shared" si="11"/>
        <v>270</v>
      </c>
      <c r="H41" s="21">
        <f t="shared" si="11"/>
        <v>811</v>
      </c>
      <c r="I41" s="29">
        <f t="shared" si="11"/>
        <v>1931</v>
      </c>
      <c r="J41" s="23">
        <f t="shared" si="11"/>
        <v>68274</v>
      </c>
      <c r="K41" s="24">
        <f t="shared" si="11"/>
        <v>16784</v>
      </c>
      <c r="L41" s="25">
        <f t="shared" si="11"/>
        <v>28560</v>
      </c>
      <c r="M41" s="26">
        <f t="shared" si="8"/>
        <v>113618</v>
      </c>
      <c r="N41" s="61">
        <f>SUM(N28:N40)</f>
        <v>1</v>
      </c>
    </row>
    <row r="42" spans="1:14" ht="9.75" customHeight="1" x14ac:dyDescent="0.25">
      <c r="A42" s="88" t="s">
        <v>17</v>
      </c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</row>
    <row r="43" spans="1:14" ht="16.5" customHeight="1" x14ac:dyDescent="0.25">
      <c r="B43" s="44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</row>
    <row r="44" spans="1:14" ht="15" customHeight="1" x14ac:dyDescent="0.25"/>
    <row r="45" spans="1:14" ht="15" customHeight="1" x14ac:dyDescent="0.25"/>
    <row r="46" spans="1:14" ht="15" customHeight="1" x14ac:dyDescent="0.25"/>
    <row r="47" spans="1:14" ht="15" customHeight="1" x14ac:dyDescent="0.25"/>
    <row r="48" spans="1:14" ht="15" customHeight="1" x14ac:dyDescent="0.25"/>
    <row r="49" ht="15" customHeight="1" x14ac:dyDescent="0.25"/>
  </sheetData>
  <mergeCells count="38">
    <mergeCell ref="A25:A27"/>
    <mergeCell ref="J25:L25"/>
    <mergeCell ref="H5:H6"/>
    <mergeCell ref="J5:J6"/>
    <mergeCell ref="L26:L27"/>
    <mergeCell ref="A42:M42"/>
    <mergeCell ref="M25:M27"/>
    <mergeCell ref="B26:B27"/>
    <mergeCell ref="C26:C27"/>
    <mergeCell ref="D26:D27"/>
    <mergeCell ref="F26:F27"/>
    <mergeCell ref="G26:G27"/>
    <mergeCell ref="H26:H27"/>
    <mergeCell ref="J26:J27"/>
    <mergeCell ref="K26:K27"/>
    <mergeCell ref="A21:M21"/>
    <mergeCell ref="A23:N23"/>
    <mergeCell ref="F5:F6"/>
    <mergeCell ref="B25:D25"/>
    <mergeCell ref="E25:E27"/>
    <mergeCell ref="F25:H25"/>
    <mergeCell ref="I25:I27"/>
    <mergeCell ref="G5:G6"/>
    <mergeCell ref="N25:N27"/>
    <mergeCell ref="A2:N2"/>
    <mergeCell ref="A4:A6"/>
    <mergeCell ref="B4:D4"/>
    <mergeCell ref="E4:E6"/>
    <mergeCell ref="F4:H4"/>
    <mergeCell ref="I4:I6"/>
    <mergeCell ref="J4:L4"/>
    <mergeCell ref="M4:M6"/>
    <mergeCell ref="N4:N6"/>
    <mergeCell ref="B5:B6"/>
    <mergeCell ref="K5:K6"/>
    <mergeCell ref="L5:L6"/>
    <mergeCell ref="C5:C6"/>
    <mergeCell ref="D5:D6"/>
  </mergeCells>
  <pageMargins left="0" right="0" top="0" bottom="0" header="0" footer="0"/>
  <pageSetup paperSize="9" fitToWidth="0" orientation="landscape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workbookViewId="0">
      <selection activeCell="H37" sqref="H37"/>
    </sheetView>
  </sheetViews>
  <sheetFormatPr defaultRowHeight="15" x14ac:dyDescent="0.25"/>
  <cols>
    <col min="1" max="1" width="14.85546875" customWidth="1"/>
    <col min="2" max="13" width="9.7109375" customWidth="1"/>
    <col min="14" max="14" width="12" customWidth="1"/>
  </cols>
  <sheetData>
    <row r="1" spans="1:14" ht="14.25" customHeight="1" x14ac:dyDescent="0.25"/>
    <row r="2" spans="1:14" ht="14.25" customHeight="1" x14ac:dyDescent="0.25">
      <c r="A2" s="76" t="s">
        <v>12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7"/>
    </row>
    <row r="3" spans="1:14" ht="12" customHeight="1" thickBot="1" x14ac:dyDescent="0.3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14.25" customHeight="1" x14ac:dyDescent="0.25">
      <c r="A4" s="78" t="s">
        <v>53</v>
      </c>
      <c r="B4" s="69" t="s">
        <v>13</v>
      </c>
      <c r="C4" s="81"/>
      <c r="D4" s="82"/>
      <c r="E4" s="83" t="s">
        <v>0</v>
      </c>
      <c r="F4" s="69" t="s">
        <v>14</v>
      </c>
      <c r="G4" s="81"/>
      <c r="H4" s="81"/>
      <c r="I4" s="83" t="s">
        <v>0</v>
      </c>
      <c r="J4" s="66" t="s">
        <v>15</v>
      </c>
      <c r="K4" s="67"/>
      <c r="L4" s="68"/>
      <c r="M4" s="69" t="s">
        <v>0</v>
      </c>
      <c r="N4" s="89" t="s">
        <v>18</v>
      </c>
    </row>
    <row r="5" spans="1:14" ht="14.25" customHeight="1" x14ac:dyDescent="0.25">
      <c r="A5" s="79"/>
      <c r="B5" s="72" t="s">
        <v>1</v>
      </c>
      <c r="C5" s="74" t="s">
        <v>2</v>
      </c>
      <c r="D5" s="92" t="s">
        <v>3</v>
      </c>
      <c r="E5" s="84"/>
      <c r="F5" s="94" t="s">
        <v>1</v>
      </c>
      <c r="G5" s="74" t="s">
        <v>2</v>
      </c>
      <c r="H5" s="92" t="s">
        <v>3</v>
      </c>
      <c r="I5" s="86"/>
      <c r="J5" s="94" t="s">
        <v>1</v>
      </c>
      <c r="K5" s="74" t="s">
        <v>2</v>
      </c>
      <c r="L5" s="92" t="s">
        <v>3</v>
      </c>
      <c r="M5" s="70"/>
      <c r="N5" s="90"/>
    </row>
    <row r="6" spans="1:14" ht="14.25" customHeight="1" thickBot="1" x14ac:dyDescent="0.3">
      <c r="A6" s="80"/>
      <c r="B6" s="73"/>
      <c r="C6" s="75"/>
      <c r="D6" s="93"/>
      <c r="E6" s="85"/>
      <c r="F6" s="95"/>
      <c r="G6" s="96"/>
      <c r="H6" s="93"/>
      <c r="I6" s="87"/>
      <c r="J6" s="95"/>
      <c r="K6" s="96"/>
      <c r="L6" s="93"/>
      <c r="M6" s="71"/>
      <c r="N6" s="91"/>
    </row>
    <row r="7" spans="1:14" ht="14.25" customHeight="1" x14ac:dyDescent="0.25">
      <c r="A7" s="30" t="s">
        <v>38</v>
      </c>
      <c r="B7" s="47">
        <v>3262</v>
      </c>
      <c r="C7" s="48">
        <v>484</v>
      </c>
      <c r="D7" s="49">
        <v>984</v>
      </c>
      <c r="E7" s="46">
        <f t="shared" ref="E7:E19" si="0">SUM(B7:D7)</f>
        <v>4730</v>
      </c>
      <c r="F7" s="47">
        <v>6912</v>
      </c>
      <c r="G7" s="49">
        <v>778</v>
      </c>
      <c r="H7" s="49">
        <v>1888</v>
      </c>
      <c r="I7" s="50">
        <f t="shared" ref="I7:I19" si="1">SUM(F7:H7)</f>
        <v>9578</v>
      </c>
      <c r="J7" s="47">
        <f t="shared" ref="J7:J19" si="2">B7+F7</f>
        <v>10174</v>
      </c>
      <c r="K7" s="48">
        <f t="shared" ref="K7:K19" si="3">C7+G7</f>
        <v>1262</v>
      </c>
      <c r="L7" s="50">
        <f t="shared" ref="L7:L19" si="4">D7+H7</f>
        <v>2872</v>
      </c>
      <c r="M7" s="56">
        <f t="shared" ref="M7:M20" si="5">J7+K7+L7</f>
        <v>14308</v>
      </c>
      <c r="N7" s="59">
        <f>M7/M20</f>
        <v>0.11173149456882482</v>
      </c>
    </row>
    <row r="8" spans="1:14" ht="14.25" customHeight="1" x14ac:dyDescent="0.25">
      <c r="A8" s="43" t="s">
        <v>39</v>
      </c>
      <c r="B8" s="1">
        <v>10028</v>
      </c>
      <c r="C8" s="2">
        <v>2901</v>
      </c>
      <c r="D8" s="3">
        <v>4469</v>
      </c>
      <c r="E8" s="51">
        <f t="shared" si="0"/>
        <v>17398</v>
      </c>
      <c r="F8" s="1">
        <v>201</v>
      </c>
      <c r="G8" s="3">
        <v>35</v>
      </c>
      <c r="H8" s="3">
        <v>84</v>
      </c>
      <c r="I8" s="51">
        <f t="shared" si="1"/>
        <v>320</v>
      </c>
      <c r="J8" s="36">
        <f t="shared" si="2"/>
        <v>10229</v>
      </c>
      <c r="K8" s="37">
        <f t="shared" si="3"/>
        <v>2936</v>
      </c>
      <c r="L8" s="38">
        <f t="shared" si="4"/>
        <v>4553</v>
      </c>
      <c r="M8" s="57">
        <f t="shared" si="5"/>
        <v>17718</v>
      </c>
      <c r="N8" s="60">
        <f>M8/M20</f>
        <v>0.1383602614460748</v>
      </c>
    </row>
    <row r="9" spans="1:14" ht="14.25" customHeight="1" x14ac:dyDescent="0.25">
      <c r="A9" s="31" t="s">
        <v>4</v>
      </c>
      <c r="B9" s="4">
        <v>23936</v>
      </c>
      <c r="C9" s="5">
        <v>8589</v>
      </c>
      <c r="D9" s="6">
        <v>15068</v>
      </c>
      <c r="E9" s="51">
        <f t="shared" si="0"/>
        <v>47593</v>
      </c>
      <c r="F9" s="4">
        <v>25</v>
      </c>
      <c r="G9" s="5">
        <v>60</v>
      </c>
      <c r="H9" s="6">
        <v>89</v>
      </c>
      <c r="I9" s="52">
        <f t="shared" si="1"/>
        <v>174</v>
      </c>
      <c r="J9" s="39">
        <f t="shared" si="2"/>
        <v>23961</v>
      </c>
      <c r="K9" s="3">
        <f t="shared" si="3"/>
        <v>8649</v>
      </c>
      <c r="L9" s="28">
        <f t="shared" si="4"/>
        <v>15157</v>
      </c>
      <c r="M9" s="57">
        <f t="shared" si="5"/>
        <v>47767</v>
      </c>
      <c r="N9" s="60">
        <f>M9/M20</f>
        <v>0.37301357989020512</v>
      </c>
    </row>
    <row r="10" spans="1:14" ht="14.25" customHeight="1" x14ac:dyDescent="0.25">
      <c r="A10" s="31" t="s">
        <v>45</v>
      </c>
      <c r="B10" s="4">
        <v>7281</v>
      </c>
      <c r="C10" s="5">
        <v>1594</v>
      </c>
      <c r="D10" s="6">
        <v>2968</v>
      </c>
      <c r="E10" s="51">
        <f t="shared" si="0"/>
        <v>11843</v>
      </c>
      <c r="F10" s="4">
        <v>115</v>
      </c>
      <c r="G10" s="5">
        <v>24</v>
      </c>
      <c r="H10" s="6">
        <v>74</v>
      </c>
      <c r="I10" s="53">
        <f t="shared" si="1"/>
        <v>213</v>
      </c>
      <c r="J10" s="40">
        <f t="shared" si="2"/>
        <v>7396</v>
      </c>
      <c r="K10" s="9">
        <f t="shared" si="3"/>
        <v>1618</v>
      </c>
      <c r="L10" s="27">
        <f t="shared" si="4"/>
        <v>3042</v>
      </c>
      <c r="M10" s="57">
        <f t="shared" si="5"/>
        <v>12056</v>
      </c>
      <c r="N10" s="60">
        <f>M10/M20</f>
        <v>9.4145575798277328E-2</v>
      </c>
    </row>
    <row r="11" spans="1:14" ht="14.25" customHeight="1" x14ac:dyDescent="0.25">
      <c r="A11" s="34" t="s">
        <v>46</v>
      </c>
      <c r="B11" s="4">
        <v>5023</v>
      </c>
      <c r="C11" s="5">
        <v>859</v>
      </c>
      <c r="D11" s="6">
        <v>1533</v>
      </c>
      <c r="E11" s="53">
        <f t="shared" si="0"/>
        <v>7415</v>
      </c>
      <c r="F11" s="7">
        <v>51</v>
      </c>
      <c r="G11" s="8">
        <v>14</v>
      </c>
      <c r="H11" s="9">
        <v>22</v>
      </c>
      <c r="I11" s="55">
        <f t="shared" si="1"/>
        <v>87</v>
      </c>
      <c r="J11" s="40">
        <f t="shared" si="2"/>
        <v>5074</v>
      </c>
      <c r="K11" s="9">
        <f t="shared" si="3"/>
        <v>873</v>
      </c>
      <c r="L11" s="27">
        <f t="shared" si="4"/>
        <v>1555</v>
      </c>
      <c r="M11" s="57">
        <f t="shared" si="5"/>
        <v>7502</v>
      </c>
      <c r="N11" s="60">
        <f>M11/M20</f>
        <v>5.8583287129949944E-2</v>
      </c>
    </row>
    <row r="12" spans="1:14" ht="14.25" customHeight="1" x14ac:dyDescent="0.25">
      <c r="A12" s="35" t="s">
        <v>5</v>
      </c>
      <c r="B12" s="4">
        <v>6793</v>
      </c>
      <c r="C12" s="5">
        <v>944</v>
      </c>
      <c r="D12" s="6">
        <v>1489</v>
      </c>
      <c r="E12" s="53">
        <f t="shared" si="0"/>
        <v>9226</v>
      </c>
      <c r="F12" s="7">
        <v>63</v>
      </c>
      <c r="G12" s="8">
        <v>9</v>
      </c>
      <c r="H12" s="9">
        <v>40</v>
      </c>
      <c r="I12" s="55">
        <f t="shared" si="1"/>
        <v>112</v>
      </c>
      <c r="J12" s="40">
        <f t="shared" si="2"/>
        <v>6856</v>
      </c>
      <c r="K12" s="9">
        <f t="shared" si="3"/>
        <v>953</v>
      </c>
      <c r="L12" s="27">
        <f t="shared" si="4"/>
        <v>1529</v>
      </c>
      <c r="M12" s="57">
        <f t="shared" si="5"/>
        <v>9338</v>
      </c>
      <c r="N12" s="60">
        <f>M12/M20</f>
        <v>7.2920652521923826E-2</v>
      </c>
    </row>
    <row r="13" spans="1:14" ht="14.25" customHeight="1" x14ac:dyDescent="0.25">
      <c r="A13" s="35" t="s">
        <v>6</v>
      </c>
      <c r="B13" s="10">
        <v>5239</v>
      </c>
      <c r="C13" s="11">
        <v>598</v>
      </c>
      <c r="D13" s="12">
        <v>890</v>
      </c>
      <c r="E13" s="54">
        <f t="shared" si="0"/>
        <v>6727</v>
      </c>
      <c r="F13" s="13">
        <v>49</v>
      </c>
      <c r="G13" s="14">
        <v>9</v>
      </c>
      <c r="H13" s="15">
        <v>24</v>
      </c>
      <c r="I13" s="55">
        <f t="shared" si="1"/>
        <v>82</v>
      </c>
      <c r="J13" s="7">
        <f t="shared" si="2"/>
        <v>5288</v>
      </c>
      <c r="K13" s="8">
        <f t="shared" si="3"/>
        <v>607</v>
      </c>
      <c r="L13" s="27">
        <f t="shared" si="4"/>
        <v>914</v>
      </c>
      <c r="M13" s="57">
        <f t="shared" si="5"/>
        <v>6809</v>
      </c>
      <c r="N13" s="60">
        <f>M13/M20</f>
        <v>5.3171634506508823E-2</v>
      </c>
    </row>
    <row r="14" spans="1:14" ht="14.25" customHeight="1" x14ac:dyDescent="0.25">
      <c r="A14" s="35" t="s">
        <v>7</v>
      </c>
      <c r="B14" s="10">
        <v>3390</v>
      </c>
      <c r="C14" s="11">
        <v>352</v>
      </c>
      <c r="D14" s="12">
        <v>490</v>
      </c>
      <c r="E14" s="54">
        <f t="shared" si="0"/>
        <v>4232</v>
      </c>
      <c r="F14" s="13">
        <v>39</v>
      </c>
      <c r="G14" s="14">
        <v>1</v>
      </c>
      <c r="H14" s="15">
        <v>20</v>
      </c>
      <c r="I14" s="55">
        <f t="shared" si="1"/>
        <v>60</v>
      </c>
      <c r="J14" s="7">
        <f t="shared" si="2"/>
        <v>3429</v>
      </c>
      <c r="K14" s="8">
        <f t="shared" si="3"/>
        <v>353</v>
      </c>
      <c r="L14" s="27">
        <f t="shared" si="4"/>
        <v>510</v>
      </c>
      <c r="M14" s="57">
        <f t="shared" si="5"/>
        <v>4292</v>
      </c>
      <c r="N14" s="60">
        <f>M14/M20</f>
        <v>3.3516324761629586E-2</v>
      </c>
    </row>
    <row r="15" spans="1:14" ht="14.25" customHeight="1" x14ac:dyDescent="0.25">
      <c r="A15" s="34" t="s">
        <v>8</v>
      </c>
      <c r="B15" s="10">
        <v>2256</v>
      </c>
      <c r="C15" s="11">
        <v>215</v>
      </c>
      <c r="D15" s="12">
        <v>293</v>
      </c>
      <c r="E15" s="54">
        <f t="shared" si="0"/>
        <v>2764</v>
      </c>
      <c r="F15" s="13">
        <v>20</v>
      </c>
      <c r="G15" s="14">
        <v>3</v>
      </c>
      <c r="H15" s="15">
        <v>9</v>
      </c>
      <c r="I15" s="55">
        <f t="shared" si="1"/>
        <v>32</v>
      </c>
      <c r="J15" s="7">
        <f t="shared" si="2"/>
        <v>2276</v>
      </c>
      <c r="K15" s="8">
        <f t="shared" si="3"/>
        <v>218</v>
      </c>
      <c r="L15" s="27">
        <f t="shared" si="4"/>
        <v>302</v>
      </c>
      <c r="M15" s="57">
        <f t="shared" si="5"/>
        <v>2796</v>
      </c>
      <c r="N15" s="60">
        <f>M15/M20</f>
        <v>2.183402703483605E-2</v>
      </c>
    </row>
    <row r="16" spans="1:14" ht="14.25" customHeight="1" x14ac:dyDescent="0.25">
      <c r="A16" s="32" t="s">
        <v>9</v>
      </c>
      <c r="B16" s="4">
        <v>1496</v>
      </c>
      <c r="C16" s="5">
        <v>152</v>
      </c>
      <c r="D16" s="6">
        <v>133</v>
      </c>
      <c r="E16" s="54">
        <f t="shared" si="0"/>
        <v>1781</v>
      </c>
      <c r="F16" s="4">
        <v>14</v>
      </c>
      <c r="G16" s="5">
        <v>3</v>
      </c>
      <c r="H16" s="6">
        <v>6</v>
      </c>
      <c r="I16" s="55">
        <f t="shared" si="1"/>
        <v>23</v>
      </c>
      <c r="J16" s="7">
        <f t="shared" si="2"/>
        <v>1510</v>
      </c>
      <c r="K16" s="8">
        <f t="shared" si="3"/>
        <v>155</v>
      </c>
      <c r="L16" s="27">
        <f t="shared" si="4"/>
        <v>139</v>
      </c>
      <c r="M16" s="57">
        <f t="shared" si="5"/>
        <v>1804</v>
      </c>
      <c r="N16" s="60">
        <f>M16/M20</f>
        <v>1.4087476670545147E-2</v>
      </c>
    </row>
    <row r="17" spans="1:14" ht="14.25" customHeight="1" x14ac:dyDescent="0.25">
      <c r="A17" s="33" t="s">
        <v>47</v>
      </c>
      <c r="B17" s="10">
        <v>1046</v>
      </c>
      <c r="C17" s="11">
        <v>79</v>
      </c>
      <c r="D17" s="12">
        <v>148</v>
      </c>
      <c r="E17" s="54">
        <f t="shared" si="0"/>
        <v>1273</v>
      </c>
      <c r="F17" s="10">
        <v>12</v>
      </c>
      <c r="G17" s="11">
        <v>2</v>
      </c>
      <c r="H17" s="12">
        <v>10</v>
      </c>
      <c r="I17" s="55">
        <f t="shared" si="1"/>
        <v>24</v>
      </c>
      <c r="J17" s="7">
        <f t="shared" si="2"/>
        <v>1058</v>
      </c>
      <c r="K17" s="8">
        <f t="shared" si="3"/>
        <v>81</v>
      </c>
      <c r="L17" s="27">
        <f t="shared" si="4"/>
        <v>158</v>
      </c>
      <c r="M17" s="57">
        <f t="shared" si="5"/>
        <v>1297</v>
      </c>
      <c r="N17" s="60">
        <f>M17/M20</f>
        <v>1.0128302240408569E-2</v>
      </c>
    </row>
    <row r="18" spans="1:14" ht="14.25" customHeight="1" x14ac:dyDescent="0.25">
      <c r="A18" s="33" t="s">
        <v>10</v>
      </c>
      <c r="B18" s="10">
        <v>688</v>
      </c>
      <c r="C18" s="11">
        <v>48</v>
      </c>
      <c r="D18" s="12">
        <v>14</v>
      </c>
      <c r="E18" s="54">
        <f t="shared" si="0"/>
        <v>750</v>
      </c>
      <c r="F18" s="10">
        <v>8</v>
      </c>
      <c r="G18" s="11">
        <v>2</v>
      </c>
      <c r="H18" s="12">
        <v>0</v>
      </c>
      <c r="I18" s="55">
        <f t="shared" si="1"/>
        <v>10</v>
      </c>
      <c r="J18" s="7">
        <f t="shared" si="2"/>
        <v>696</v>
      </c>
      <c r="K18" s="8">
        <f t="shared" si="3"/>
        <v>50</v>
      </c>
      <c r="L18" s="27">
        <f t="shared" si="4"/>
        <v>14</v>
      </c>
      <c r="M18" s="57">
        <f t="shared" si="5"/>
        <v>760</v>
      </c>
      <c r="N18" s="60">
        <f>M18/M20</f>
        <v>5.9348571339325456E-3</v>
      </c>
    </row>
    <row r="19" spans="1:14" ht="14.25" customHeight="1" thickBot="1" x14ac:dyDescent="0.3">
      <c r="A19" s="34" t="s">
        <v>11</v>
      </c>
      <c r="B19" s="10">
        <v>1433</v>
      </c>
      <c r="C19" s="11">
        <v>118</v>
      </c>
      <c r="D19" s="12">
        <v>44</v>
      </c>
      <c r="E19" s="54">
        <f t="shared" si="0"/>
        <v>1595</v>
      </c>
      <c r="F19" s="10">
        <v>12</v>
      </c>
      <c r="G19" s="11">
        <v>0</v>
      </c>
      <c r="H19" s="12">
        <v>3</v>
      </c>
      <c r="I19" s="55">
        <f t="shared" si="1"/>
        <v>15</v>
      </c>
      <c r="J19" s="13">
        <f t="shared" si="2"/>
        <v>1445</v>
      </c>
      <c r="K19" s="8">
        <f t="shared" si="3"/>
        <v>118</v>
      </c>
      <c r="L19" s="27">
        <f t="shared" si="4"/>
        <v>47</v>
      </c>
      <c r="M19" s="57">
        <f t="shared" si="5"/>
        <v>1610</v>
      </c>
      <c r="N19" s="60">
        <f>M19/M20</f>
        <v>1.2572526296883419E-2</v>
      </c>
    </row>
    <row r="20" spans="1:14" ht="14.25" customHeight="1" thickBot="1" x14ac:dyDescent="0.3">
      <c r="A20" s="18" t="s">
        <v>0</v>
      </c>
      <c r="B20" s="19">
        <f t="shared" ref="B20:L20" si="6">SUM(B7:B19)</f>
        <v>71871</v>
      </c>
      <c r="C20" s="20">
        <f t="shared" si="6"/>
        <v>16933</v>
      </c>
      <c r="D20" s="21">
        <f t="shared" si="6"/>
        <v>28523</v>
      </c>
      <c r="E20" s="29">
        <f t="shared" si="6"/>
        <v>117327</v>
      </c>
      <c r="F20" s="22">
        <f t="shared" si="6"/>
        <v>7521</v>
      </c>
      <c r="G20" s="20">
        <f t="shared" si="6"/>
        <v>940</v>
      </c>
      <c r="H20" s="21">
        <f t="shared" si="6"/>
        <v>2269</v>
      </c>
      <c r="I20" s="29">
        <f t="shared" si="6"/>
        <v>10730</v>
      </c>
      <c r="J20" s="23">
        <f t="shared" si="6"/>
        <v>79392</v>
      </c>
      <c r="K20" s="24">
        <f t="shared" si="6"/>
        <v>17873</v>
      </c>
      <c r="L20" s="25">
        <f t="shared" si="6"/>
        <v>30792</v>
      </c>
      <c r="M20" s="58">
        <f t="shared" si="5"/>
        <v>128057</v>
      </c>
      <c r="N20" s="61">
        <f>SUM(N7:N19)</f>
        <v>1</v>
      </c>
    </row>
    <row r="21" spans="1:14" ht="9.75" customHeight="1" x14ac:dyDescent="0.25">
      <c r="A21" s="88" t="s">
        <v>16</v>
      </c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</row>
    <row r="22" spans="1:14" ht="10.5" customHeight="1" x14ac:dyDescent="0.25">
      <c r="B22" s="17"/>
      <c r="C22" s="17"/>
      <c r="D22" s="17"/>
      <c r="E22" s="17"/>
      <c r="F22" s="17"/>
      <c r="G22" s="17"/>
      <c r="H22" s="17"/>
      <c r="I22" s="17"/>
    </row>
    <row r="23" spans="1:14" ht="14.25" customHeight="1" x14ac:dyDescent="0.25">
      <c r="A23" s="76" t="s">
        <v>12</v>
      </c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7"/>
    </row>
    <row r="24" spans="1:14" ht="12" customHeight="1" thickBot="1" x14ac:dyDescent="0.3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5" spans="1:14" ht="14.25" customHeight="1" x14ac:dyDescent="0.25">
      <c r="A25" s="78" t="s">
        <v>53</v>
      </c>
      <c r="B25" s="69" t="s">
        <v>13</v>
      </c>
      <c r="C25" s="81"/>
      <c r="D25" s="82"/>
      <c r="E25" s="83" t="s">
        <v>0</v>
      </c>
      <c r="F25" s="69" t="s">
        <v>14</v>
      </c>
      <c r="G25" s="81"/>
      <c r="H25" s="81"/>
      <c r="I25" s="83" t="s">
        <v>0</v>
      </c>
      <c r="J25" s="66" t="s">
        <v>15</v>
      </c>
      <c r="K25" s="67"/>
      <c r="L25" s="68"/>
      <c r="M25" s="97" t="s">
        <v>0</v>
      </c>
      <c r="N25" s="89" t="s">
        <v>18</v>
      </c>
    </row>
    <row r="26" spans="1:14" ht="14.25" customHeight="1" x14ac:dyDescent="0.25">
      <c r="A26" s="79"/>
      <c r="B26" s="72" t="s">
        <v>1</v>
      </c>
      <c r="C26" s="74" t="s">
        <v>2</v>
      </c>
      <c r="D26" s="92" t="s">
        <v>3</v>
      </c>
      <c r="E26" s="84"/>
      <c r="F26" s="94" t="s">
        <v>1</v>
      </c>
      <c r="G26" s="74" t="s">
        <v>2</v>
      </c>
      <c r="H26" s="92" t="s">
        <v>3</v>
      </c>
      <c r="I26" s="86"/>
      <c r="J26" s="94" t="s">
        <v>1</v>
      </c>
      <c r="K26" s="74" t="s">
        <v>2</v>
      </c>
      <c r="L26" s="92" t="s">
        <v>3</v>
      </c>
      <c r="M26" s="98"/>
      <c r="N26" s="90"/>
    </row>
    <row r="27" spans="1:14" ht="14.25" customHeight="1" thickBot="1" x14ac:dyDescent="0.3">
      <c r="A27" s="80"/>
      <c r="B27" s="73"/>
      <c r="C27" s="75"/>
      <c r="D27" s="93"/>
      <c r="E27" s="85"/>
      <c r="F27" s="95"/>
      <c r="G27" s="96"/>
      <c r="H27" s="93"/>
      <c r="I27" s="87"/>
      <c r="J27" s="95"/>
      <c r="K27" s="96"/>
      <c r="L27" s="93"/>
      <c r="M27" s="99"/>
      <c r="N27" s="91"/>
    </row>
    <row r="28" spans="1:14" ht="14.25" customHeight="1" x14ac:dyDescent="0.25">
      <c r="A28" s="30" t="s">
        <v>38</v>
      </c>
      <c r="B28" s="47">
        <v>161</v>
      </c>
      <c r="C28" s="48">
        <v>39</v>
      </c>
      <c r="D28" s="49">
        <v>320</v>
      </c>
      <c r="E28" s="46">
        <f t="shared" ref="E28:E40" si="7">SUM(B28:D28)</f>
        <v>520</v>
      </c>
      <c r="F28" s="47">
        <v>329</v>
      </c>
      <c r="G28" s="49">
        <v>109</v>
      </c>
      <c r="H28" s="49">
        <v>438</v>
      </c>
      <c r="I28" s="50">
        <f t="shared" ref="I28:I40" si="8">SUM(F28:H28)</f>
        <v>876</v>
      </c>
      <c r="J28" s="47">
        <f t="shared" ref="J28:J40" si="9">B28+F28</f>
        <v>490</v>
      </c>
      <c r="K28" s="48">
        <f t="shared" ref="K28:K40" si="10">C28+G28</f>
        <v>148</v>
      </c>
      <c r="L28" s="50">
        <f t="shared" ref="L28:L40" si="11">D28+H28</f>
        <v>758</v>
      </c>
      <c r="M28" s="41">
        <f t="shared" ref="M28:M41" si="12">J28+K28+L28</f>
        <v>1396</v>
      </c>
      <c r="N28" s="59">
        <f>M28/M41</f>
        <v>1.2279328331295575E-2</v>
      </c>
    </row>
    <row r="29" spans="1:14" ht="14.25" customHeight="1" x14ac:dyDescent="0.25">
      <c r="A29" s="43" t="s">
        <v>39</v>
      </c>
      <c r="B29" s="1">
        <v>9672</v>
      </c>
      <c r="C29" s="2">
        <v>2896</v>
      </c>
      <c r="D29" s="3">
        <v>4426</v>
      </c>
      <c r="E29" s="51">
        <f t="shared" si="7"/>
        <v>16994</v>
      </c>
      <c r="F29" s="1">
        <v>153</v>
      </c>
      <c r="G29" s="3">
        <v>34</v>
      </c>
      <c r="H29" s="3">
        <v>83</v>
      </c>
      <c r="I29" s="51">
        <f t="shared" si="8"/>
        <v>270</v>
      </c>
      <c r="J29" s="36">
        <f t="shared" si="9"/>
        <v>9825</v>
      </c>
      <c r="K29" s="37">
        <f t="shared" si="10"/>
        <v>2930</v>
      </c>
      <c r="L29" s="38">
        <f t="shared" si="11"/>
        <v>4509</v>
      </c>
      <c r="M29" s="42">
        <f t="shared" si="12"/>
        <v>17264</v>
      </c>
      <c r="N29" s="60">
        <f>M29/M41</f>
        <v>0.15185553317441747</v>
      </c>
    </row>
    <row r="30" spans="1:14" ht="14.25" customHeight="1" x14ac:dyDescent="0.25">
      <c r="A30" s="31" t="s">
        <v>4</v>
      </c>
      <c r="B30" s="4">
        <v>23936</v>
      </c>
      <c r="C30" s="5">
        <v>8589</v>
      </c>
      <c r="D30" s="6">
        <v>15068</v>
      </c>
      <c r="E30" s="51">
        <f t="shared" si="7"/>
        <v>47593</v>
      </c>
      <c r="F30" s="4">
        <v>25</v>
      </c>
      <c r="G30" s="5">
        <v>60</v>
      </c>
      <c r="H30" s="6">
        <v>89</v>
      </c>
      <c r="I30" s="52">
        <f t="shared" si="8"/>
        <v>174</v>
      </c>
      <c r="J30" s="39">
        <f t="shared" si="9"/>
        <v>23961</v>
      </c>
      <c r="K30" s="3">
        <f t="shared" si="10"/>
        <v>8649</v>
      </c>
      <c r="L30" s="28">
        <f t="shared" si="11"/>
        <v>15157</v>
      </c>
      <c r="M30" s="42">
        <f t="shared" si="12"/>
        <v>47767</v>
      </c>
      <c r="N30" s="60">
        <f>M30/M41</f>
        <v>0.42016237564541242</v>
      </c>
    </row>
    <row r="31" spans="1:14" ht="14.25" customHeight="1" x14ac:dyDescent="0.25">
      <c r="A31" s="31" t="s">
        <v>45</v>
      </c>
      <c r="B31" s="4">
        <v>7016</v>
      </c>
      <c r="C31" s="5">
        <v>1592</v>
      </c>
      <c r="D31" s="6">
        <v>2935</v>
      </c>
      <c r="E31" s="51">
        <f t="shared" si="7"/>
        <v>11543</v>
      </c>
      <c r="F31" s="4">
        <v>92</v>
      </c>
      <c r="G31" s="5">
        <v>24</v>
      </c>
      <c r="H31" s="6">
        <v>72</v>
      </c>
      <c r="I31" s="53">
        <f t="shared" si="8"/>
        <v>188</v>
      </c>
      <c r="J31" s="40">
        <f t="shared" si="9"/>
        <v>7108</v>
      </c>
      <c r="K31" s="9">
        <f t="shared" si="10"/>
        <v>1616</v>
      </c>
      <c r="L31" s="27">
        <f t="shared" si="11"/>
        <v>3007</v>
      </c>
      <c r="M31" s="42">
        <f t="shared" si="12"/>
        <v>11731</v>
      </c>
      <c r="N31" s="60">
        <f>M31/M41</f>
        <v>0.10318681995302893</v>
      </c>
    </row>
    <row r="32" spans="1:14" ht="14.25" customHeight="1" x14ac:dyDescent="0.25">
      <c r="A32" s="34" t="s">
        <v>46</v>
      </c>
      <c r="B32" s="4">
        <v>4883</v>
      </c>
      <c r="C32" s="5">
        <v>859</v>
      </c>
      <c r="D32" s="6">
        <v>1519</v>
      </c>
      <c r="E32" s="51">
        <f t="shared" si="7"/>
        <v>7261</v>
      </c>
      <c r="F32" s="7">
        <v>43</v>
      </c>
      <c r="G32" s="8">
        <v>14</v>
      </c>
      <c r="H32" s="9">
        <v>20</v>
      </c>
      <c r="I32" s="55">
        <f t="shared" si="8"/>
        <v>77</v>
      </c>
      <c r="J32" s="40">
        <f t="shared" si="9"/>
        <v>4926</v>
      </c>
      <c r="K32" s="9">
        <f t="shared" si="10"/>
        <v>873</v>
      </c>
      <c r="L32" s="27">
        <f t="shared" si="11"/>
        <v>1539</v>
      </c>
      <c r="M32" s="42">
        <f t="shared" si="12"/>
        <v>7338</v>
      </c>
      <c r="N32" s="60">
        <f>M32/M41</f>
        <v>6.4545638463500671E-2</v>
      </c>
    </row>
    <row r="33" spans="1:14" ht="14.25" customHeight="1" x14ac:dyDescent="0.25">
      <c r="A33" s="35" t="s">
        <v>5</v>
      </c>
      <c r="B33" s="4">
        <v>6620</v>
      </c>
      <c r="C33" s="5">
        <v>943</v>
      </c>
      <c r="D33" s="6">
        <v>1472</v>
      </c>
      <c r="E33" s="51">
        <f t="shared" si="7"/>
        <v>9035</v>
      </c>
      <c r="F33" s="7">
        <v>59</v>
      </c>
      <c r="G33" s="8">
        <v>9</v>
      </c>
      <c r="H33" s="9">
        <v>40</v>
      </c>
      <c r="I33" s="55">
        <f t="shared" si="8"/>
        <v>108</v>
      </c>
      <c r="J33" s="40">
        <f t="shared" si="9"/>
        <v>6679</v>
      </c>
      <c r="K33" s="9">
        <f t="shared" si="10"/>
        <v>952</v>
      </c>
      <c r="L33" s="27">
        <f t="shared" si="11"/>
        <v>1512</v>
      </c>
      <c r="M33" s="42">
        <f t="shared" si="12"/>
        <v>9143</v>
      </c>
      <c r="N33" s="60">
        <f>M33/M41</f>
        <v>8.0422563705612779E-2</v>
      </c>
    </row>
    <row r="34" spans="1:14" ht="14.25" customHeight="1" x14ac:dyDescent="0.25">
      <c r="A34" s="35" t="s">
        <v>6</v>
      </c>
      <c r="B34" s="10">
        <v>5135</v>
      </c>
      <c r="C34" s="11">
        <v>597</v>
      </c>
      <c r="D34" s="12">
        <v>883</v>
      </c>
      <c r="E34" s="51">
        <f t="shared" si="7"/>
        <v>6615</v>
      </c>
      <c r="F34" s="13">
        <v>46</v>
      </c>
      <c r="G34" s="14">
        <v>9</v>
      </c>
      <c r="H34" s="15">
        <v>24</v>
      </c>
      <c r="I34" s="55">
        <f t="shared" si="8"/>
        <v>79</v>
      </c>
      <c r="J34" s="7">
        <f t="shared" si="9"/>
        <v>5181</v>
      </c>
      <c r="K34" s="8">
        <f t="shared" si="10"/>
        <v>606</v>
      </c>
      <c r="L34" s="27">
        <f t="shared" si="11"/>
        <v>907</v>
      </c>
      <c r="M34" s="42">
        <f t="shared" si="12"/>
        <v>6694</v>
      </c>
      <c r="N34" s="60">
        <f>M34/M41</f>
        <v>5.8880962643046257E-2</v>
      </c>
    </row>
    <row r="35" spans="1:14" ht="14.25" customHeight="1" x14ac:dyDescent="0.25">
      <c r="A35" s="35" t="s">
        <v>7</v>
      </c>
      <c r="B35" s="10">
        <v>3307</v>
      </c>
      <c r="C35" s="11">
        <v>352</v>
      </c>
      <c r="D35" s="12">
        <v>488</v>
      </c>
      <c r="E35" s="51">
        <f t="shared" si="7"/>
        <v>4147</v>
      </c>
      <c r="F35" s="13">
        <v>37</v>
      </c>
      <c r="G35" s="14">
        <v>1</v>
      </c>
      <c r="H35" s="15">
        <v>20</v>
      </c>
      <c r="I35" s="55">
        <f t="shared" si="8"/>
        <v>58</v>
      </c>
      <c r="J35" s="7">
        <f t="shared" si="9"/>
        <v>3344</v>
      </c>
      <c r="K35" s="8">
        <f t="shared" si="10"/>
        <v>353</v>
      </c>
      <c r="L35" s="27">
        <f t="shared" si="11"/>
        <v>508</v>
      </c>
      <c r="M35" s="42">
        <f t="shared" si="12"/>
        <v>4205</v>
      </c>
      <c r="N35" s="60">
        <f>M35/M41</f>
        <v>3.6987518361817975E-2</v>
      </c>
    </row>
    <row r="36" spans="1:14" ht="14.25" customHeight="1" x14ac:dyDescent="0.25">
      <c r="A36" s="34" t="s">
        <v>8</v>
      </c>
      <c r="B36" s="10">
        <v>2213</v>
      </c>
      <c r="C36" s="11">
        <v>215</v>
      </c>
      <c r="D36" s="12">
        <v>289</v>
      </c>
      <c r="E36" s="51">
        <f t="shared" si="7"/>
        <v>2717</v>
      </c>
      <c r="F36" s="13">
        <v>18</v>
      </c>
      <c r="G36" s="14">
        <v>3</v>
      </c>
      <c r="H36" s="15">
        <v>9</v>
      </c>
      <c r="I36" s="55">
        <f t="shared" si="8"/>
        <v>30</v>
      </c>
      <c r="J36" s="7">
        <f t="shared" si="9"/>
        <v>2231</v>
      </c>
      <c r="K36" s="8">
        <f t="shared" si="10"/>
        <v>218</v>
      </c>
      <c r="L36" s="27">
        <f t="shared" si="11"/>
        <v>298</v>
      </c>
      <c r="M36" s="42">
        <f t="shared" si="12"/>
        <v>2747</v>
      </c>
      <c r="N36" s="60">
        <f>M36/M41</f>
        <v>2.4162833041596665E-2</v>
      </c>
    </row>
    <row r="37" spans="1:14" ht="14.25" customHeight="1" x14ac:dyDescent="0.25">
      <c r="A37" s="32" t="s">
        <v>9</v>
      </c>
      <c r="B37" s="4">
        <v>1457</v>
      </c>
      <c r="C37" s="5">
        <v>152</v>
      </c>
      <c r="D37" s="6">
        <v>133</v>
      </c>
      <c r="E37" s="51">
        <f t="shared" si="7"/>
        <v>1742</v>
      </c>
      <c r="F37" s="7">
        <v>14</v>
      </c>
      <c r="G37" s="8">
        <v>3</v>
      </c>
      <c r="H37" s="9">
        <v>6</v>
      </c>
      <c r="I37" s="55">
        <f t="shared" si="8"/>
        <v>23</v>
      </c>
      <c r="J37" s="7">
        <f t="shared" si="9"/>
        <v>1471</v>
      </c>
      <c r="K37" s="8">
        <f t="shared" si="10"/>
        <v>155</v>
      </c>
      <c r="L37" s="27">
        <f t="shared" si="11"/>
        <v>139</v>
      </c>
      <c r="M37" s="42">
        <f t="shared" si="12"/>
        <v>1765</v>
      </c>
      <c r="N37" s="60">
        <f>M37/M41</f>
        <v>1.552508202345035E-2</v>
      </c>
    </row>
    <row r="38" spans="1:14" ht="14.25" customHeight="1" x14ac:dyDescent="0.25">
      <c r="A38" s="33" t="s">
        <v>47</v>
      </c>
      <c r="B38" s="4">
        <v>1034</v>
      </c>
      <c r="C38" s="5">
        <v>79</v>
      </c>
      <c r="D38" s="6">
        <v>148</v>
      </c>
      <c r="E38" s="51">
        <f t="shared" si="7"/>
        <v>1261</v>
      </c>
      <c r="F38" s="4">
        <v>11</v>
      </c>
      <c r="G38" s="5">
        <v>2</v>
      </c>
      <c r="H38" s="6">
        <v>10</v>
      </c>
      <c r="I38" s="55">
        <f t="shared" si="8"/>
        <v>23</v>
      </c>
      <c r="J38" s="7">
        <f t="shared" si="9"/>
        <v>1045</v>
      </c>
      <c r="K38" s="8">
        <f t="shared" si="10"/>
        <v>81</v>
      </c>
      <c r="L38" s="27">
        <f t="shared" si="11"/>
        <v>158</v>
      </c>
      <c r="M38" s="42">
        <f t="shared" si="12"/>
        <v>1284</v>
      </c>
      <c r="N38" s="60">
        <f>M38/M41</f>
        <v>1.1294167319042635E-2</v>
      </c>
    </row>
    <row r="39" spans="1:14" ht="14.25" customHeight="1" x14ac:dyDescent="0.25">
      <c r="A39" s="33" t="s">
        <v>10</v>
      </c>
      <c r="B39" s="10">
        <v>677</v>
      </c>
      <c r="C39" s="11">
        <v>48</v>
      </c>
      <c r="D39" s="12">
        <v>14</v>
      </c>
      <c r="E39" s="51">
        <f t="shared" si="7"/>
        <v>739</v>
      </c>
      <c r="F39" s="10">
        <v>8</v>
      </c>
      <c r="G39" s="11">
        <v>2</v>
      </c>
      <c r="H39" s="12">
        <v>0</v>
      </c>
      <c r="I39" s="55">
        <f t="shared" si="8"/>
        <v>10</v>
      </c>
      <c r="J39" s="7">
        <f t="shared" si="9"/>
        <v>685</v>
      </c>
      <c r="K39" s="8">
        <f t="shared" si="10"/>
        <v>50</v>
      </c>
      <c r="L39" s="27">
        <f t="shared" si="11"/>
        <v>14</v>
      </c>
      <c r="M39" s="42">
        <f t="shared" si="12"/>
        <v>749</v>
      </c>
      <c r="N39" s="60">
        <f>M39/M41</f>
        <v>6.5882642694415367E-3</v>
      </c>
    </row>
    <row r="40" spans="1:14" ht="14.25" customHeight="1" thickBot="1" x14ac:dyDescent="0.3">
      <c r="A40" s="34" t="s">
        <v>11</v>
      </c>
      <c r="B40" s="10">
        <v>1428</v>
      </c>
      <c r="C40" s="11">
        <v>117</v>
      </c>
      <c r="D40" s="12">
        <v>44</v>
      </c>
      <c r="E40" s="51">
        <f t="shared" si="7"/>
        <v>1589</v>
      </c>
      <c r="F40" s="10">
        <v>12</v>
      </c>
      <c r="G40" s="11">
        <v>0</v>
      </c>
      <c r="H40" s="12">
        <v>3</v>
      </c>
      <c r="I40" s="55">
        <f t="shared" si="8"/>
        <v>15</v>
      </c>
      <c r="J40" s="13">
        <f t="shared" si="9"/>
        <v>1440</v>
      </c>
      <c r="K40" s="8">
        <f t="shared" si="10"/>
        <v>117</v>
      </c>
      <c r="L40" s="27">
        <f t="shared" si="11"/>
        <v>47</v>
      </c>
      <c r="M40" s="42">
        <f t="shared" si="12"/>
        <v>1604</v>
      </c>
      <c r="N40" s="60">
        <f>M40/M41</f>
        <v>1.4108913068336748E-2</v>
      </c>
    </row>
    <row r="41" spans="1:14" ht="14.25" customHeight="1" thickBot="1" x14ac:dyDescent="0.3">
      <c r="A41" s="18" t="s">
        <v>0</v>
      </c>
      <c r="B41" s="19">
        <f t="shared" ref="B41:L41" si="13">SUM(B28:B40)</f>
        <v>67539</v>
      </c>
      <c r="C41" s="20">
        <f t="shared" si="13"/>
        <v>16478</v>
      </c>
      <c r="D41" s="21">
        <f t="shared" si="13"/>
        <v>27739</v>
      </c>
      <c r="E41" s="29">
        <f t="shared" si="13"/>
        <v>111756</v>
      </c>
      <c r="F41" s="22">
        <f t="shared" si="13"/>
        <v>847</v>
      </c>
      <c r="G41" s="20">
        <f t="shared" si="13"/>
        <v>270</v>
      </c>
      <c r="H41" s="21">
        <f t="shared" si="13"/>
        <v>814</v>
      </c>
      <c r="I41" s="29">
        <f t="shared" si="13"/>
        <v>1931</v>
      </c>
      <c r="J41" s="23">
        <f t="shared" si="13"/>
        <v>68386</v>
      </c>
      <c r="K41" s="24">
        <f t="shared" si="13"/>
        <v>16748</v>
      </c>
      <c r="L41" s="25">
        <f t="shared" si="13"/>
        <v>28553</v>
      </c>
      <c r="M41" s="26">
        <f t="shared" si="12"/>
        <v>113687</v>
      </c>
      <c r="N41" s="61">
        <f>SUM(N28:N40)</f>
        <v>1.0000000000000002</v>
      </c>
    </row>
    <row r="42" spans="1:14" ht="9.75" customHeight="1" x14ac:dyDescent="0.25">
      <c r="A42" s="88" t="s">
        <v>17</v>
      </c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</row>
    <row r="43" spans="1:14" ht="16.5" customHeight="1" x14ac:dyDescent="0.25">
      <c r="B43" s="44"/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</row>
    <row r="44" spans="1:14" ht="15" customHeight="1" x14ac:dyDescent="0.25"/>
    <row r="45" spans="1:14" ht="15" customHeight="1" x14ac:dyDescent="0.25"/>
    <row r="46" spans="1:14" ht="15" customHeight="1" x14ac:dyDescent="0.25"/>
    <row r="47" spans="1:14" ht="15" customHeight="1" x14ac:dyDescent="0.25"/>
    <row r="48" spans="1:14" ht="15" customHeight="1" x14ac:dyDescent="0.25"/>
    <row r="49" ht="15" customHeight="1" x14ac:dyDescent="0.25"/>
  </sheetData>
  <mergeCells count="38">
    <mergeCell ref="M4:M6"/>
    <mergeCell ref="B5:B6"/>
    <mergeCell ref="C5:C6"/>
    <mergeCell ref="A2:N2"/>
    <mergeCell ref="A4:A6"/>
    <mergeCell ref="B4:D4"/>
    <mergeCell ref="E4:E6"/>
    <mergeCell ref="F4:H4"/>
    <mergeCell ref="I4:I6"/>
    <mergeCell ref="H5:H6"/>
    <mergeCell ref="J4:L4"/>
    <mergeCell ref="J5:J6"/>
    <mergeCell ref="K5:K6"/>
    <mergeCell ref="A23:N23"/>
    <mergeCell ref="B25:D25"/>
    <mergeCell ref="E25:E27"/>
    <mergeCell ref="F25:H25"/>
    <mergeCell ref="I25:I27"/>
    <mergeCell ref="J25:L25"/>
    <mergeCell ref="J26:J27"/>
    <mergeCell ref="K26:K27"/>
    <mergeCell ref="L26:L27"/>
    <mergeCell ref="A42:M42"/>
    <mergeCell ref="N4:N6"/>
    <mergeCell ref="N25:N27"/>
    <mergeCell ref="B26:B27"/>
    <mergeCell ref="C26:C27"/>
    <mergeCell ref="D26:D27"/>
    <mergeCell ref="F26:F27"/>
    <mergeCell ref="G26:G27"/>
    <mergeCell ref="H26:H27"/>
    <mergeCell ref="L5:L6"/>
    <mergeCell ref="A21:M21"/>
    <mergeCell ref="A25:A27"/>
    <mergeCell ref="M25:M27"/>
    <mergeCell ref="D5:D6"/>
    <mergeCell ref="F5:F6"/>
    <mergeCell ref="G5:G6"/>
  </mergeCells>
  <pageMargins left="0" right="0" top="0" bottom="0" header="0" footer="0"/>
  <pageSetup paperSize="9" fitToWidth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workbookViewId="0">
      <selection activeCell="Q28" sqref="Q28"/>
    </sheetView>
  </sheetViews>
  <sheetFormatPr defaultRowHeight="15" x14ac:dyDescent="0.25"/>
  <cols>
    <col min="1" max="1" width="14.85546875" customWidth="1"/>
    <col min="2" max="13" width="9.7109375" customWidth="1"/>
    <col min="14" max="14" width="12" customWidth="1"/>
  </cols>
  <sheetData>
    <row r="1" spans="1:14" ht="14.25" customHeight="1" x14ac:dyDescent="0.25"/>
    <row r="2" spans="1:14" ht="14.25" customHeight="1" x14ac:dyDescent="0.25">
      <c r="A2" s="76" t="s">
        <v>12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7"/>
    </row>
    <row r="3" spans="1:14" ht="12" customHeight="1" thickBot="1" x14ac:dyDescent="0.3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14.25" customHeight="1" x14ac:dyDescent="0.25">
      <c r="A4" s="78" t="s">
        <v>26</v>
      </c>
      <c r="B4" s="69" t="s">
        <v>13</v>
      </c>
      <c r="C4" s="81"/>
      <c r="D4" s="82"/>
      <c r="E4" s="83" t="s">
        <v>0</v>
      </c>
      <c r="F4" s="69" t="s">
        <v>14</v>
      </c>
      <c r="G4" s="81"/>
      <c r="H4" s="81"/>
      <c r="I4" s="83" t="s">
        <v>0</v>
      </c>
      <c r="J4" s="66" t="s">
        <v>15</v>
      </c>
      <c r="K4" s="67"/>
      <c r="L4" s="68"/>
      <c r="M4" s="69" t="s">
        <v>0</v>
      </c>
      <c r="N4" s="89" t="s">
        <v>18</v>
      </c>
    </row>
    <row r="5" spans="1:14" ht="14.25" customHeight="1" x14ac:dyDescent="0.25">
      <c r="A5" s="79"/>
      <c r="B5" s="72" t="s">
        <v>1</v>
      </c>
      <c r="C5" s="74" t="s">
        <v>2</v>
      </c>
      <c r="D5" s="92" t="s">
        <v>3</v>
      </c>
      <c r="E5" s="84"/>
      <c r="F5" s="94" t="s">
        <v>1</v>
      </c>
      <c r="G5" s="74" t="s">
        <v>2</v>
      </c>
      <c r="H5" s="92" t="s">
        <v>3</v>
      </c>
      <c r="I5" s="86"/>
      <c r="J5" s="94" t="s">
        <v>1</v>
      </c>
      <c r="K5" s="74" t="s">
        <v>2</v>
      </c>
      <c r="L5" s="92" t="s">
        <v>3</v>
      </c>
      <c r="M5" s="70"/>
      <c r="N5" s="90"/>
    </row>
    <row r="6" spans="1:14" ht="14.25" customHeight="1" thickBot="1" x14ac:dyDescent="0.3">
      <c r="A6" s="80"/>
      <c r="B6" s="73"/>
      <c r="C6" s="75"/>
      <c r="D6" s="93"/>
      <c r="E6" s="85"/>
      <c r="F6" s="95"/>
      <c r="G6" s="96"/>
      <c r="H6" s="93"/>
      <c r="I6" s="87"/>
      <c r="J6" s="95"/>
      <c r="K6" s="96"/>
      <c r="L6" s="93"/>
      <c r="M6" s="71"/>
      <c r="N6" s="91"/>
    </row>
    <row r="7" spans="1:14" ht="14.25" customHeight="1" x14ac:dyDescent="0.25">
      <c r="A7" s="30" t="s">
        <v>38</v>
      </c>
      <c r="B7" s="47">
        <v>3180</v>
      </c>
      <c r="C7" s="48">
        <v>470</v>
      </c>
      <c r="D7" s="49">
        <v>977</v>
      </c>
      <c r="E7" s="46">
        <f t="shared" ref="E7:E19" si="0">SUM(B7:D7)</f>
        <v>4627</v>
      </c>
      <c r="F7" s="47">
        <v>6903</v>
      </c>
      <c r="G7" s="49">
        <v>774</v>
      </c>
      <c r="H7" s="49">
        <v>1877</v>
      </c>
      <c r="I7" s="46">
        <f t="shared" ref="I7:I19" si="1">SUM(F7:H7)</f>
        <v>9554</v>
      </c>
      <c r="J7" s="47">
        <f t="shared" ref="J7:L19" si="2">B7+F7</f>
        <v>10083</v>
      </c>
      <c r="K7" s="48">
        <f t="shared" si="2"/>
        <v>1244</v>
      </c>
      <c r="L7" s="50">
        <f t="shared" si="2"/>
        <v>2854</v>
      </c>
      <c r="M7" s="56">
        <f>J7+K7+L7</f>
        <v>14181</v>
      </c>
      <c r="N7" s="59">
        <f>M7/M20</f>
        <v>0.11076137215696076</v>
      </c>
    </row>
    <row r="8" spans="1:14" ht="14.25" customHeight="1" x14ac:dyDescent="0.25">
      <c r="A8" s="43" t="s">
        <v>39</v>
      </c>
      <c r="B8" s="1">
        <v>10003</v>
      </c>
      <c r="C8" s="2">
        <v>2893</v>
      </c>
      <c r="D8" s="3">
        <v>4450</v>
      </c>
      <c r="E8" s="51">
        <f t="shared" si="0"/>
        <v>17346</v>
      </c>
      <c r="F8" s="1">
        <v>201</v>
      </c>
      <c r="G8" s="3">
        <v>35</v>
      </c>
      <c r="H8" s="3">
        <v>82</v>
      </c>
      <c r="I8" s="51">
        <f t="shared" si="1"/>
        <v>318</v>
      </c>
      <c r="J8" s="36">
        <f t="shared" si="2"/>
        <v>10204</v>
      </c>
      <c r="K8" s="37">
        <f t="shared" si="2"/>
        <v>2928</v>
      </c>
      <c r="L8" s="38">
        <f t="shared" si="2"/>
        <v>4532</v>
      </c>
      <c r="M8" s="57">
        <f>J8+K8+L8</f>
        <v>17664</v>
      </c>
      <c r="N8" s="60">
        <f>M8/M20</f>
        <v>0.13796550862284429</v>
      </c>
    </row>
    <row r="9" spans="1:14" ht="14.25" customHeight="1" x14ac:dyDescent="0.25">
      <c r="A9" s="31" t="s">
        <v>4</v>
      </c>
      <c r="B9" s="4">
        <v>24083</v>
      </c>
      <c r="C9" s="5">
        <v>8586</v>
      </c>
      <c r="D9" s="6">
        <v>15068</v>
      </c>
      <c r="E9" s="51">
        <f t="shared" si="0"/>
        <v>47737</v>
      </c>
      <c r="F9" s="4">
        <v>25</v>
      </c>
      <c r="G9" s="5">
        <v>59</v>
      </c>
      <c r="H9" s="6">
        <v>87</v>
      </c>
      <c r="I9" s="52">
        <f t="shared" si="1"/>
        <v>171</v>
      </c>
      <c r="J9" s="39">
        <f t="shared" si="2"/>
        <v>24108</v>
      </c>
      <c r="K9" s="3">
        <f t="shared" si="2"/>
        <v>8645</v>
      </c>
      <c r="L9" s="28">
        <f t="shared" si="2"/>
        <v>15155</v>
      </c>
      <c r="M9" s="57">
        <f>J9+K9+L9</f>
        <v>47908</v>
      </c>
      <c r="N9" s="60">
        <f>M9/M20</f>
        <v>0.37418770307423144</v>
      </c>
    </row>
    <row r="10" spans="1:14" ht="14.25" customHeight="1" x14ac:dyDescent="0.25">
      <c r="A10" s="31" t="s">
        <v>40</v>
      </c>
      <c r="B10" s="4">
        <v>7318</v>
      </c>
      <c r="C10" s="5">
        <v>1585</v>
      </c>
      <c r="D10" s="6">
        <v>2970</v>
      </c>
      <c r="E10" s="51">
        <f t="shared" si="0"/>
        <v>11873</v>
      </c>
      <c r="F10" s="4">
        <v>115</v>
      </c>
      <c r="G10" s="5">
        <v>25</v>
      </c>
      <c r="H10" s="6">
        <v>74</v>
      </c>
      <c r="I10" s="53">
        <f>SUM(F10:H10)</f>
        <v>214</v>
      </c>
      <c r="J10" s="40">
        <f>B10+F10</f>
        <v>7433</v>
      </c>
      <c r="K10" s="9">
        <f>C10+G10</f>
        <v>1610</v>
      </c>
      <c r="L10" s="27">
        <f>D10+H10</f>
        <v>3044</v>
      </c>
      <c r="M10" s="57">
        <f t="shared" ref="M10:M20" si="3">J10+K10+L10</f>
        <v>12087</v>
      </c>
      <c r="N10" s="60">
        <f>M10/M20</f>
        <v>9.4406085978505375E-2</v>
      </c>
    </row>
    <row r="11" spans="1:14" ht="14.25" customHeight="1" x14ac:dyDescent="0.25">
      <c r="A11" s="34" t="s">
        <v>41</v>
      </c>
      <c r="B11" s="4">
        <v>5009</v>
      </c>
      <c r="C11" s="5">
        <v>854</v>
      </c>
      <c r="D11" s="6">
        <v>1525</v>
      </c>
      <c r="E11" s="53">
        <f t="shared" si="0"/>
        <v>7388</v>
      </c>
      <c r="F11" s="7">
        <v>51</v>
      </c>
      <c r="G11" s="8">
        <v>13</v>
      </c>
      <c r="H11" s="9">
        <v>20</v>
      </c>
      <c r="I11" s="55">
        <f t="shared" si="1"/>
        <v>84</v>
      </c>
      <c r="J11" s="40">
        <f t="shared" si="2"/>
        <v>5060</v>
      </c>
      <c r="K11" s="9">
        <f t="shared" si="2"/>
        <v>867</v>
      </c>
      <c r="L11" s="27">
        <f t="shared" si="2"/>
        <v>1545</v>
      </c>
      <c r="M11" s="57">
        <f t="shared" si="3"/>
        <v>7472</v>
      </c>
      <c r="N11" s="60">
        <f>M11/M20</f>
        <v>5.8360409897525618E-2</v>
      </c>
    </row>
    <row r="12" spans="1:14" ht="14.25" customHeight="1" x14ac:dyDescent="0.25">
      <c r="A12" s="35" t="s">
        <v>5</v>
      </c>
      <c r="B12" s="4">
        <v>6804</v>
      </c>
      <c r="C12" s="5">
        <v>941</v>
      </c>
      <c r="D12" s="6">
        <v>1494</v>
      </c>
      <c r="E12" s="53">
        <f t="shared" si="0"/>
        <v>9239</v>
      </c>
      <c r="F12" s="7">
        <v>63</v>
      </c>
      <c r="G12" s="8">
        <v>9</v>
      </c>
      <c r="H12" s="9">
        <v>40</v>
      </c>
      <c r="I12" s="55">
        <f t="shared" si="1"/>
        <v>112</v>
      </c>
      <c r="J12" s="40">
        <f t="shared" si="2"/>
        <v>6867</v>
      </c>
      <c r="K12" s="9">
        <f t="shared" si="2"/>
        <v>950</v>
      </c>
      <c r="L12" s="27">
        <f t="shared" si="2"/>
        <v>1534</v>
      </c>
      <c r="M12" s="57">
        <f t="shared" si="3"/>
        <v>9351</v>
      </c>
      <c r="N12" s="60">
        <f>M12/M20</f>
        <v>7.3036428392901781E-2</v>
      </c>
    </row>
    <row r="13" spans="1:14" ht="14.25" customHeight="1" x14ac:dyDescent="0.25">
      <c r="A13" s="35" t="s">
        <v>6</v>
      </c>
      <c r="B13" s="10">
        <v>5244</v>
      </c>
      <c r="C13" s="11">
        <v>596</v>
      </c>
      <c r="D13" s="12">
        <v>894</v>
      </c>
      <c r="E13" s="54">
        <f t="shared" si="0"/>
        <v>6734</v>
      </c>
      <c r="F13" s="13">
        <v>49</v>
      </c>
      <c r="G13" s="14">
        <v>9</v>
      </c>
      <c r="H13" s="15">
        <v>24</v>
      </c>
      <c r="I13" s="55">
        <f t="shared" si="1"/>
        <v>82</v>
      </c>
      <c r="J13" s="7">
        <f t="shared" si="2"/>
        <v>5293</v>
      </c>
      <c r="K13" s="8">
        <f t="shared" si="2"/>
        <v>605</v>
      </c>
      <c r="L13" s="27">
        <f t="shared" si="2"/>
        <v>918</v>
      </c>
      <c r="M13" s="57">
        <f t="shared" si="3"/>
        <v>6816</v>
      </c>
      <c r="N13" s="60">
        <f>M13/M20</f>
        <v>5.3236690827293175E-2</v>
      </c>
    </row>
    <row r="14" spans="1:14" ht="14.25" customHeight="1" x14ac:dyDescent="0.25">
      <c r="A14" s="35" t="s">
        <v>7</v>
      </c>
      <c r="B14" s="10">
        <v>3389</v>
      </c>
      <c r="C14" s="11">
        <v>350</v>
      </c>
      <c r="D14" s="12">
        <v>486</v>
      </c>
      <c r="E14" s="54">
        <f t="shared" si="0"/>
        <v>4225</v>
      </c>
      <c r="F14" s="13">
        <v>39</v>
      </c>
      <c r="G14" s="14">
        <v>1</v>
      </c>
      <c r="H14" s="15">
        <v>20</v>
      </c>
      <c r="I14" s="55">
        <f t="shared" si="1"/>
        <v>60</v>
      </c>
      <c r="J14" s="7">
        <f t="shared" si="2"/>
        <v>3428</v>
      </c>
      <c r="K14" s="8">
        <f t="shared" si="2"/>
        <v>351</v>
      </c>
      <c r="L14" s="27">
        <f t="shared" si="2"/>
        <v>506</v>
      </c>
      <c r="M14" s="57">
        <f t="shared" si="3"/>
        <v>4285</v>
      </c>
      <c r="N14" s="60">
        <f>M14/M20</f>
        <v>3.3468195451137217E-2</v>
      </c>
    </row>
    <row r="15" spans="1:14" ht="14.25" customHeight="1" x14ac:dyDescent="0.25">
      <c r="A15" s="34" t="s">
        <v>8</v>
      </c>
      <c r="B15" s="10">
        <v>2255</v>
      </c>
      <c r="C15" s="11">
        <v>215</v>
      </c>
      <c r="D15" s="12">
        <v>296</v>
      </c>
      <c r="E15" s="54">
        <f t="shared" si="0"/>
        <v>2766</v>
      </c>
      <c r="F15" s="13">
        <v>19</v>
      </c>
      <c r="G15" s="14">
        <v>3</v>
      </c>
      <c r="H15" s="15">
        <v>9</v>
      </c>
      <c r="I15" s="55">
        <f t="shared" si="1"/>
        <v>31</v>
      </c>
      <c r="J15" s="7">
        <f t="shared" si="2"/>
        <v>2274</v>
      </c>
      <c r="K15" s="8">
        <f t="shared" si="2"/>
        <v>218</v>
      </c>
      <c r="L15" s="27">
        <f t="shared" si="2"/>
        <v>305</v>
      </c>
      <c r="M15" s="57">
        <f t="shared" si="3"/>
        <v>2797</v>
      </c>
      <c r="N15" s="60">
        <f>M15/M20</f>
        <v>2.1846100974756311E-2</v>
      </c>
    </row>
    <row r="16" spans="1:14" ht="14.25" customHeight="1" x14ac:dyDescent="0.25">
      <c r="A16" s="32" t="s">
        <v>9</v>
      </c>
      <c r="B16" s="4">
        <v>1494</v>
      </c>
      <c r="C16" s="5">
        <v>151</v>
      </c>
      <c r="D16" s="6">
        <v>133</v>
      </c>
      <c r="E16" s="54">
        <f t="shared" si="0"/>
        <v>1778</v>
      </c>
      <c r="F16" s="4">
        <v>14</v>
      </c>
      <c r="G16" s="5">
        <v>3</v>
      </c>
      <c r="H16" s="6">
        <v>6</v>
      </c>
      <c r="I16" s="55">
        <f t="shared" si="1"/>
        <v>23</v>
      </c>
      <c r="J16" s="7">
        <f t="shared" si="2"/>
        <v>1508</v>
      </c>
      <c r="K16" s="8">
        <f t="shared" si="2"/>
        <v>154</v>
      </c>
      <c r="L16" s="27">
        <f t="shared" si="2"/>
        <v>139</v>
      </c>
      <c r="M16" s="57">
        <f t="shared" si="3"/>
        <v>1801</v>
      </c>
      <c r="N16" s="60">
        <f>M16/M20</f>
        <v>1.4066795801049737E-2</v>
      </c>
    </row>
    <row r="17" spans="1:14" ht="14.25" customHeight="1" x14ac:dyDescent="0.25">
      <c r="A17" s="33" t="s">
        <v>44</v>
      </c>
      <c r="B17" s="10">
        <v>1046</v>
      </c>
      <c r="C17" s="11">
        <v>78</v>
      </c>
      <c r="D17" s="12">
        <v>147</v>
      </c>
      <c r="E17" s="54">
        <f t="shared" si="0"/>
        <v>1271</v>
      </c>
      <c r="F17" s="10">
        <v>12</v>
      </c>
      <c r="G17" s="11">
        <v>2</v>
      </c>
      <c r="H17" s="12">
        <v>10</v>
      </c>
      <c r="I17" s="55">
        <f t="shared" si="1"/>
        <v>24</v>
      </c>
      <c r="J17" s="7">
        <f t="shared" si="2"/>
        <v>1058</v>
      </c>
      <c r="K17" s="8">
        <f t="shared" si="2"/>
        <v>80</v>
      </c>
      <c r="L17" s="27">
        <f t="shared" si="2"/>
        <v>157</v>
      </c>
      <c r="M17" s="57">
        <f t="shared" si="3"/>
        <v>1295</v>
      </c>
      <c r="N17" s="60">
        <f>M17/M20</f>
        <v>1.0114658835291177E-2</v>
      </c>
    </row>
    <row r="18" spans="1:14" ht="14.25" customHeight="1" x14ac:dyDescent="0.25">
      <c r="A18" s="33" t="s">
        <v>10</v>
      </c>
      <c r="B18" s="10">
        <v>690</v>
      </c>
      <c r="C18" s="11">
        <v>48</v>
      </c>
      <c r="D18" s="12">
        <v>15</v>
      </c>
      <c r="E18" s="54">
        <f t="shared" si="0"/>
        <v>753</v>
      </c>
      <c r="F18" s="10">
        <v>8</v>
      </c>
      <c r="G18" s="11">
        <v>2</v>
      </c>
      <c r="H18" s="12">
        <v>0</v>
      </c>
      <c r="I18" s="55">
        <f t="shared" si="1"/>
        <v>10</v>
      </c>
      <c r="J18" s="7">
        <f t="shared" si="2"/>
        <v>698</v>
      </c>
      <c r="K18" s="8">
        <f t="shared" si="2"/>
        <v>50</v>
      </c>
      <c r="L18" s="27">
        <f t="shared" si="2"/>
        <v>15</v>
      </c>
      <c r="M18" s="57">
        <f t="shared" si="3"/>
        <v>763</v>
      </c>
      <c r="N18" s="60">
        <f>M18/M20</f>
        <v>5.9594476380904777E-3</v>
      </c>
    </row>
    <row r="19" spans="1:14" ht="14.25" customHeight="1" thickBot="1" x14ac:dyDescent="0.3">
      <c r="A19" s="34" t="s">
        <v>11</v>
      </c>
      <c r="B19" s="10">
        <v>1438</v>
      </c>
      <c r="C19" s="11">
        <v>116</v>
      </c>
      <c r="D19" s="12">
        <v>44</v>
      </c>
      <c r="E19" s="54">
        <f t="shared" si="0"/>
        <v>1598</v>
      </c>
      <c r="F19" s="10">
        <v>11</v>
      </c>
      <c r="G19" s="11">
        <v>0</v>
      </c>
      <c r="H19" s="12">
        <v>3</v>
      </c>
      <c r="I19" s="55">
        <f t="shared" si="1"/>
        <v>14</v>
      </c>
      <c r="J19" s="13">
        <f t="shared" si="2"/>
        <v>1449</v>
      </c>
      <c r="K19" s="8">
        <f t="shared" si="2"/>
        <v>116</v>
      </c>
      <c r="L19" s="27">
        <f t="shared" si="2"/>
        <v>47</v>
      </c>
      <c r="M19" s="57">
        <f t="shared" si="3"/>
        <v>1612</v>
      </c>
      <c r="N19" s="60">
        <f>M19/M20</f>
        <v>1.2590602349412647E-2</v>
      </c>
    </row>
    <row r="20" spans="1:14" ht="14.25" customHeight="1" thickBot="1" x14ac:dyDescent="0.3">
      <c r="A20" s="18" t="s">
        <v>0</v>
      </c>
      <c r="B20" s="19">
        <f t="shared" ref="B20:L20" si="4">SUM(B7:B19)</f>
        <v>71953</v>
      </c>
      <c r="C20" s="20">
        <f t="shared" si="4"/>
        <v>16883</v>
      </c>
      <c r="D20" s="21">
        <f t="shared" si="4"/>
        <v>28499</v>
      </c>
      <c r="E20" s="29">
        <f t="shared" si="4"/>
        <v>117335</v>
      </c>
      <c r="F20" s="22">
        <f t="shared" si="4"/>
        <v>7510</v>
      </c>
      <c r="G20" s="20">
        <f t="shared" si="4"/>
        <v>935</v>
      </c>
      <c r="H20" s="21">
        <f t="shared" si="4"/>
        <v>2252</v>
      </c>
      <c r="I20" s="29">
        <f t="shared" si="4"/>
        <v>10697</v>
      </c>
      <c r="J20" s="23">
        <f t="shared" si="4"/>
        <v>79463</v>
      </c>
      <c r="K20" s="24">
        <f t="shared" si="4"/>
        <v>17818</v>
      </c>
      <c r="L20" s="25">
        <f t="shared" si="4"/>
        <v>30751</v>
      </c>
      <c r="M20" s="58">
        <f t="shared" si="3"/>
        <v>128032</v>
      </c>
      <c r="N20" s="61">
        <f>SUM(N7:N19)</f>
        <v>1.0000000000000002</v>
      </c>
    </row>
    <row r="21" spans="1:14" ht="9.75" customHeight="1" x14ac:dyDescent="0.25">
      <c r="A21" s="88" t="s">
        <v>16</v>
      </c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</row>
    <row r="22" spans="1:14" ht="10.5" customHeight="1" x14ac:dyDescent="0.25">
      <c r="B22" s="17"/>
      <c r="C22" s="17"/>
      <c r="D22" s="17"/>
      <c r="E22" s="17"/>
      <c r="F22" s="17"/>
      <c r="G22" s="17"/>
      <c r="H22" s="17"/>
      <c r="I22" s="17"/>
    </row>
    <row r="23" spans="1:14" ht="14.25" customHeight="1" x14ac:dyDescent="0.25">
      <c r="A23" s="76" t="s">
        <v>12</v>
      </c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7"/>
    </row>
    <row r="24" spans="1:14" ht="12" customHeight="1" thickBot="1" x14ac:dyDescent="0.3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5" spans="1:14" ht="14.25" customHeight="1" x14ac:dyDescent="0.25">
      <c r="A25" s="78" t="s">
        <v>26</v>
      </c>
      <c r="B25" s="69" t="s">
        <v>13</v>
      </c>
      <c r="C25" s="81"/>
      <c r="D25" s="82"/>
      <c r="E25" s="83" t="s">
        <v>0</v>
      </c>
      <c r="F25" s="69" t="s">
        <v>14</v>
      </c>
      <c r="G25" s="81"/>
      <c r="H25" s="81"/>
      <c r="I25" s="83" t="s">
        <v>0</v>
      </c>
      <c r="J25" s="66" t="s">
        <v>15</v>
      </c>
      <c r="K25" s="67"/>
      <c r="L25" s="68"/>
      <c r="M25" s="97" t="s">
        <v>0</v>
      </c>
      <c r="N25" s="89" t="s">
        <v>18</v>
      </c>
    </row>
    <row r="26" spans="1:14" ht="14.25" customHeight="1" x14ac:dyDescent="0.25">
      <c r="A26" s="79"/>
      <c r="B26" s="72" t="s">
        <v>1</v>
      </c>
      <c r="C26" s="74" t="s">
        <v>2</v>
      </c>
      <c r="D26" s="92" t="s">
        <v>3</v>
      </c>
      <c r="E26" s="84"/>
      <c r="F26" s="94" t="s">
        <v>1</v>
      </c>
      <c r="G26" s="74" t="s">
        <v>2</v>
      </c>
      <c r="H26" s="92" t="s">
        <v>3</v>
      </c>
      <c r="I26" s="86"/>
      <c r="J26" s="94" t="s">
        <v>1</v>
      </c>
      <c r="K26" s="74" t="s">
        <v>2</v>
      </c>
      <c r="L26" s="92" t="s">
        <v>3</v>
      </c>
      <c r="M26" s="98"/>
      <c r="N26" s="90"/>
    </row>
    <row r="27" spans="1:14" ht="14.25" customHeight="1" thickBot="1" x14ac:dyDescent="0.3">
      <c r="A27" s="80"/>
      <c r="B27" s="73"/>
      <c r="C27" s="75"/>
      <c r="D27" s="93"/>
      <c r="E27" s="85"/>
      <c r="F27" s="95"/>
      <c r="G27" s="96"/>
      <c r="H27" s="93"/>
      <c r="I27" s="87"/>
      <c r="J27" s="95"/>
      <c r="K27" s="96"/>
      <c r="L27" s="93"/>
      <c r="M27" s="99"/>
      <c r="N27" s="91"/>
    </row>
    <row r="28" spans="1:14" ht="14.25" customHeight="1" x14ac:dyDescent="0.25">
      <c r="A28" s="30" t="s">
        <v>38</v>
      </c>
      <c r="B28" s="47">
        <v>131</v>
      </c>
      <c r="C28" s="48">
        <v>41</v>
      </c>
      <c r="D28" s="49">
        <v>322</v>
      </c>
      <c r="E28" s="46">
        <f t="shared" ref="E28:E40" si="5">SUM(B28:D28)</f>
        <v>494</v>
      </c>
      <c r="F28" s="47">
        <v>325</v>
      </c>
      <c r="G28" s="49">
        <v>109</v>
      </c>
      <c r="H28" s="49">
        <v>438</v>
      </c>
      <c r="I28" s="50">
        <f t="shared" ref="I28:I30" si="6">SUM(F28:H28)</f>
        <v>872</v>
      </c>
      <c r="J28" s="47">
        <f t="shared" ref="J28:L30" si="7">B28+F28</f>
        <v>456</v>
      </c>
      <c r="K28" s="48">
        <f t="shared" si="7"/>
        <v>150</v>
      </c>
      <c r="L28" s="50">
        <f t="shared" si="7"/>
        <v>760</v>
      </c>
      <c r="M28" s="41">
        <f>J28+K28+L28</f>
        <v>1366</v>
      </c>
      <c r="N28" s="59">
        <f>M28/M41</f>
        <v>1.2007630031381581E-2</v>
      </c>
    </row>
    <row r="29" spans="1:14" ht="14.25" customHeight="1" x14ac:dyDescent="0.25">
      <c r="A29" s="43" t="s">
        <v>39</v>
      </c>
      <c r="B29" s="1">
        <v>9646</v>
      </c>
      <c r="C29" s="2">
        <v>2888</v>
      </c>
      <c r="D29" s="3">
        <v>4407</v>
      </c>
      <c r="E29" s="51">
        <f t="shared" si="5"/>
        <v>16941</v>
      </c>
      <c r="F29" s="1">
        <v>153</v>
      </c>
      <c r="G29" s="3">
        <v>34</v>
      </c>
      <c r="H29" s="3">
        <v>81</v>
      </c>
      <c r="I29" s="51">
        <f t="shared" si="6"/>
        <v>268</v>
      </c>
      <c r="J29" s="36">
        <f t="shared" si="7"/>
        <v>9799</v>
      </c>
      <c r="K29" s="37">
        <f t="shared" si="7"/>
        <v>2922</v>
      </c>
      <c r="L29" s="38">
        <f t="shared" si="7"/>
        <v>4488</v>
      </c>
      <c r="M29" s="42">
        <f>J29+K29+L29</f>
        <v>17209</v>
      </c>
      <c r="N29" s="60">
        <f>M29/M41</f>
        <v>0.15127328346269811</v>
      </c>
    </row>
    <row r="30" spans="1:14" ht="14.25" customHeight="1" x14ac:dyDescent="0.25">
      <c r="A30" s="31" t="s">
        <v>4</v>
      </c>
      <c r="B30" s="4">
        <v>24083</v>
      </c>
      <c r="C30" s="5">
        <v>8586</v>
      </c>
      <c r="D30" s="6">
        <v>15068</v>
      </c>
      <c r="E30" s="51">
        <f t="shared" si="5"/>
        <v>47737</v>
      </c>
      <c r="F30" s="4">
        <v>25</v>
      </c>
      <c r="G30" s="5">
        <v>59</v>
      </c>
      <c r="H30" s="6">
        <v>87</v>
      </c>
      <c r="I30" s="52">
        <f t="shared" si="6"/>
        <v>171</v>
      </c>
      <c r="J30" s="39">
        <f t="shared" si="7"/>
        <v>24108</v>
      </c>
      <c r="K30" s="3">
        <f t="shared" si="7"/>
        <v>8645</v>
      </c>
      <c r="L30" s="28">
        <f t="shared" si="7"/>
        <v>15155</v>
      </c>
      <c r="M30" s="42">
        <f t="shared" ref="M30:M41" si="8">J30+K30+L30</f>
        <v>47908</v>
      </c>
      <c r="N30" s="60">
        <f>M30/M41</f>
        <v>0.42112850625434023</v>
      </c>
    </row>
    <row r="31" spans="1:14" ht="14.25" customHeight="1" x14ac:dyDescent="0.25">
      <c r="A31" s="31" t="s">
        <v>40</v>
      </c>
      <c r="B31" s="4">
        <v>7054</v>
      </c>
      <c r="C31" s="5">
        <v>1583</v>
      </c>
      <c r="D31" s="6">
        <v>2937</v>
      </c>
      <c r="E31" s="51">
        <f t="shared" si="5"/>
        <v>11574</v>
      </c>
      <c r="F31" s="4">
        <v>92</v>
      </c>
      <c r="G31" s="5">
        <v>25</v>
      </c>
      <c r="H31" s="6">
        <v>72</v>
      </c>
      <c r="I31" s="53">
        <f>SUM(F31:H31)</f>
        <v>189</v>
      </c>
      <c r="J31" s="40">
        <f>B31+F31</f>
        <v>7146</v>
      </c>
      <c r="K31" s="9">
        <f>C31+G31</f>
        <v>1608</v>
      </c>
      <c r="L31" s="27">
        <f>D31+H31</f>
        <v>3009</v>
      </c>
      <c r="M31" s="42">
        <f t="shared" si="8"/>
        <v>11763</v>
      </c>
      <c r="N31" s="60">
        <f>M31/M41</f>
        <v>0.10340098979439351</v>
      </c>
    </row>
    <row r="32" spans="1:14" ht="14.25" customHeight="1" x14ac:dyDescent="0.25">
      <c r="A32" s="34" t="s">
        <v>41</v>
      </c>
      <c r="B32" s="4">
        <v>4869</v>
      </c>
      <c r="C32" s="5">
        <v>854</v>
      </c>
      <c r="D32" s="6">
        <v>1512</v>
      </c>
      <c r="E32" s="51">
        <f t="shared" si="5"/>
        <v>7235</v>
      </c>
      <c r="F32" s="7">
        <v>43</v>
      </c>
      <c r="G32" s="8">
        <v>13</v>
      </c>
      <c r="H32" s="9">
        <v>18</v>
      </c>
      <c r="I32" s="55">
        <f t="shared" ref="I32:I40" si="9">SUM(F32:H32)</f>
        <v>74</v>
      </c>
      <c r="J32" s="40">
        <f t="shared" ref="J32:L40" si="10">B32+F32</f>
        <v>4912</v>
      </c>
      <c r="K32" s="9">
        <f t="shared" si="10"/>
        <v>867</v>
      </c>
      <c r="L32" s="27">
        <f t="shared" si="10"/>
        <v>1530</v>
      </c>
      <c r="M32" s="42">
        <f t="shared" si="8"/>
        <v>7309</v>
      </c>
      <c r="N32" s="60">
        <f>M32/M41</f>
        <v>6.4248731990752539E-2</v>
      </c>
    </row>
    <row r="33" spans="1:14" ht="14.25" customHeight="1" x14ac:dyDescent="0.25">
      <c r="A33" s="35" t="s">
        <v>5</v>
      </c>
      <c r="B33" s="4">
        <v>6632</v>
      </c>
      <c r="C33" s="5">
        <v>940</v>
      </c>
      <c r="D33" s="6">
        <v>1476</v>
      </c>
      <c r="E33" s="51">
        <f t="shared" si="5"/>
        <v>9048</v>
      </c>
      <c r="F33" s="7">
        <v>59</v>
      </c>
      <c r="G33" s="8">
        <v>9</v>
      </c>
      <c r="H33" s="9">
        <v>40</v>
      </c>
      <c r="I33" s="55">
        <f t="shared" si="9"/>
        <v>108</v>
      </c>
      <c r="J33" s="40">
        <f t="shared" si="10"/>
        <v>6691</v>
      </c>
      <c r="K33" s="9">
        <f t="shared" si="10"/>
        <v>949</v>
      </c>
      <c r="L33" s="27">
        <f t="shared" si="10"/>
        <v>1516</v>
      </c>
      <c r="M33" s="42">
        <f t="shared" si="8"/>
        <v>9156</v>
      </c>
      <c r="N33" s="60">
        <f>M33/M41</f>
        <v>8.0484524573447846E-2</v>
      </c>
    </row>
    <row r="34" spans="1:14" ht="14.25" customHeight="1" x14ac:dyDescent="0.25">
      <c r="A34" s="35" t="s">
        <v>6</v>
      </c>
      <c r="B34" s="10">
        <v>5140</v>
      </c>
      <c r="C34" s="11">
        <v>595</v>
      </c>
      <c r="D34" s="12">
        <v>887</v>
      </c>
      <c r="E34" s="51">
        <f t="shared" si="5"/>
        <v>6622</v>
      </c>
      <c r="F34" s="13">
        <v>46</v>
      </c>
      <c r="G34" s="14">
        <v>9</v>
      </c>
      <c r="H34" s="15">
        <v>24</v>
      </c>
      <c r="I34" s="55">
        <f t="shared" si="9"/>
        <v>79</v>
      </c>
      <c r="J34" s="7">
        <f t="shared" si="10"/>
        <v>5186</v>
      </c>
      <c r="K34" s="8">
        <f t="shared" si="10"/>
        <v>604</v>
      </c>
      <c r="L34" s="27">
        <f t="shared" si="10"/>
        <v>911</v>
      </c>
      <c r="M34" s="42">
        <f t="shared" si="8"/>
        <v>6701</v>
      </c>
      <c r="N34" s="60">
        <f>M34/M41</f>
        <v>5.890419388015225E-2</v>
      </c>
    </row>
    <row r="35" spans="1:14" ht="14.25" customHeight="1" x14ac:dyDescent="0.25">
      <c r="A35" s="35" t="s">
        <v>7</v>
      </c>
      <c r="B35" s="10">
        <v>3306</v>
      </c>
      <c r="C35" s="11">
        <v>350</v>
      </c>
      <c r="D35" s="12">
        <v>484</v>
      </c>
      <c r="E35" s="51">
        <f t="shared" si="5"/>
        <v>4140</v>
      </c>
      <c r="F35" s="13">
        <v>37</v>
      </c>
      <c r="G35" s="14">
        <v>1</v>
      </c>
      <c r="H35" s="15">
        <v>20</v>
      </c>
      <c r="I35" s="55">
        <f t="shared" si="9"/>
        <v>58</v>
      </c>
      <c r="J35" s="7">
        <f t="shared" si="10"/>
        <v>3343</v>
      </c>
      <c r="K35" s="8">
        <f t="shared" si="10"/>
        <v>351</v>
      </c>
      <c r="L35" s="27">
        <f t="shared" si="10"/>
        <v>504</v>
      </c>
      <c r="M35" s="42">
        <f t="shared" si="8"/>
        <v>4198</v>
      </c>
      <c r="N35" s="60">
        <f>M35/M41</f>
        <v>3.6901925967598739E-2</v>
      </c>
    </row>
    <row r="36" spans="1:14" ht="14.25" customHeight="1" x14ac:dyDescent="0.25">
      <c r="A36" s="34" t="s">
        <v>8</v>
      </c>
      <c r="B36" s="10">
        <v>2212</v>
      </c>
      <c r="C36" s="11">
        <v>215</v>
      </c>
      <c r="D36" s="12">
        <v>292</v>
      </c>
      <c r="E36" s="51">
        <f t="shared" si="5"/>
        <v>2719</v>
      </c>
      <c r="F36" s="13">
        <v>17</v>
      </c>
      <c r="G36" s="14">
        <v>3</v>
      </c>
      <c r="H36" s="15">
        <v>9</v>
      </c>
      <c r="I36" s="55">
        <f t="shared" si="9"/>
        <v>29</v>
      </c>
      <c r="J36" s="7">
        <f t="shared" si="10"/>
        <v>2229</v>
      </c>
      <c r="K36" s="8">
        <f t="shared" si="10"/>
        <v>218</v>
      </c>
      <c r="L36" s="27">
        <f t="shared" si="10"/>
        <v>301</v>
      </c>
      <c r="M36" s="42">
        <f t="shared" si="8"/>
        <v>2748</v>
      </c>
      <c r="N36" s="60">
        <f>M36/M41</f>
        <v>2.4155905802515802E-2</v>
      </c>
    </row>
    <row r="37" spans="1:14" ht="14.25" customHeight="1" x14ac:dyDescent="0.25">
      <c r="A37" s="32" t="s">
        <v>9</v>
      </c>
      <c r="B37" s="4">
        <v>1456</v>
      </c>
      <c r="C37" s="5">
        <v>151</v>
      </c>
      <c r="D37" s="6">
        <v>133</v>
      </c>
      <c r="E37" s="51">
        <f t="shared" si="5"/>
        <v>1740</v>
      </c>
      <c r="F37" s="7">
        <v>14</v>
      </c>
      <c r="G37" s="8">
        <v>3</v>
      </c>
      <c r="H37" s="9">
        <v>6</v>
      </c>
      <c r="I37" s="55">
        <f t="shared" si="9"/>
        <v>23</v>
      </c>
      <c r="J37" s="7">
        <f t="shared" si="10"/>
        <v>1470</v>
      </c>
      <c r="K37" s="8">
        <f t="shared" si="10"/>
        <v>154</v>
      </c>
      <c r="L37" s="27">
        <f t="shared" si="10"/>
        <v>139</v>
      </c>
      <c r="M37" s="42">
        <f t="shared" si="8"/>
        <v>1763</v>
      </c>
      <c r="N37" s="60">
        <f>M37/M41</f>
        <v>1.5497402448993943E-2</v>
      </c>
    </row>
    <row r="38" spans="1:14" ht="14.25" customHeight="1" x14ac:dyDescent="0.25">
      <c r="A38" s="33" t="s">
        <v>44</v>
      </c>
      <c r="B38" s="4">
        <v>1034</v>
      </c>
      <c r="C38" s="5">
        <v>78</v>
      </c>
      <c r="D38" s="6">
        <v>147</v>
      </c>
      <c r="E38" s="51">
        <f t="shared" si="5"/>
        <v>1259</v>
      </c>
      <c r="F38" s="4">
        <v>11</v>
      </c>
      <c r="G38" s="5">
        <v>2</v>
      </c>
      <c r="H38" s="6">
        <v>10</v>
      </c>
      <c r="I38" s="55">
        <f t="shared" si="9"/>
        <v>23</v>
      </c>
      <c r="J38" s="7">
        <f t="shared" si="10"/>
        <v>1045</v>
      </c>
      <c r="K38" s="8">
        <f t="shared" si="10"/>
        <v>80</v>
      </c>
      <c r="L38" s="27">
        <f t="shared" si="10"/>
        <v>157</v>
      </c>
      <c r="M38" s="42">
        <f t="shared" si="8"/>
        <v>1282</v>
      </c>
      <c r="N38" s="60">
        <f>M38/M41</f>
        <v>1.1269239897680224E-2</v>
      </c>
    </row>
    <row r="39" spans="1:14" ht="14.25" customHeight="1" x14ac:dyDescent="0.25">
      <c r="A39" s="33" t="s">
        <v>10</v>
      </c>
      <c r="B39" s="10">
        <v>679</v>
      </c>
      <c r="C39" s="11">
        <v>48</v>
      </c>
      <c r="D39" s="12">
        <v>15</v>
      </c>
      <c r="E39" s="51">
        <f t="shared" si="5"/>
        <v>742</v>
      </c>
      <c r="F39" s="10">
        <v>8</v>
      </c>
      <c r="G39" s="11">
        <v>2</v>
      </c>
      <c r="H39" s="12">
        <v>0</v>
      </c>
      <c r="I39" s="55">
        <f t="shared" si="9"/>
        <v>10</v>
      </c>
      <c r="J39" s="7">
        <f t="shared" si="10"/>
        <v>687</v>
      </c>
      <c r="K39" s="8">
        <f t="shared" si="10"/>
        <v>50</v>
      </c>
      <c r="L39" s="27">
        <f t="shared" si="10"/>
        <v>15</v>
      </c>
      <c r="M39" s="42">
        <f t="shared" si="8"/>
        <v>752</v>
      </c>
      <c r="N39" s="60">
        <f>M39/M41</f>
        <v>6.6103497683740473E-3</v>
      </c>
    </row>
    <row r="40" spans="1:14" ht="14.25" customHeight="1" thickBot="1" x14ac:dyDescent="0.3">
      <c r="A40" s="34" t="s">
        <v>11</v>
      </c>
      <c r="B40" s="10">
        <v>1433</v>
      </c>
      <c r="C40" s="11">
        <v>115</v>
      </c>
      <c r="D40" s="12">
        <v>44</v>
      </c>
      <c r="E40" s="51">
        <f t="shared" si="5"/>
        <v>1592</v>
      </c>
      <c r="F40" s="10">
        <v>11</v>
      </c>
      <c r="G40" s="11">
        <v>0</v>
      </c>
      <c r="H40" s="12">
        <v>3</v>
      </c>
      <c r="I40" s="55">
        <f t="shared" si="9"/>
        <v>14</v>
      </c>
      <c r="J40" s="13">
        <f t="shared" si="10"/>
        <v>1444</v>
      </c>
      <c r="K40" s="8">
        <f t="shared" si="10"/>
        <v>115</v>
      </c>
      <c r="L40" s="27">
        <f t="shared" si="10"/>
        <v>47</v>
      </c>
      <c r="M40" s="42">
        <f t="shared" si="8"/>
        <v>1606</v>
      </c>
      <c r="N40" s="60">
        <f>M40/M41</f>
        <v>1.411731612767117E-2</v>
      </c>
    </row>
    <row r="41" spans="1:14" ht="14.25" customHeight="1" thickBot="1" x14ac:dyDescent="0.3">
      <c r="A41" s="18" t="s">
        <v>0</v>
      </c>
      <c r="B41" s="19">
        <f t="shared" ref="B41:L41" si="11">SUM(B28:B40)</f>
        <v>67675</v>
      </c>
      <c r="C41" s="20">
        <f t="shared" si="11"/>
        <v>16444</v>
      </c>
      <c r="D41" s="21">
        <f t="shared" si="11"/>
        <v>27724</v>
      </c>
      <c r="E41" s="29">
        <f t="shared" si="11"/>
        <v>111843</v>
      </c>
      <c r="F41" s="22">
        <f t="shared" si="11"/>
        <v>841</v>
      </c>
      <c r="G41" s="20">
        <f t="shared" si="11"/>
        <v>269</v>
      </c>
      <c r="H41" s="21">
        <f t="shared" si="11"/>
        <v>808</v>
      </c>
      <c r="I41" s="29">
        <f t="shared" si="11"/>
        <v>1918</v>
      </c>
      <c r="J41" s="23">
        <f t="shared" si="11"/>
        <v>68516</v>
      </c>
      <c r="K41" s="24">
        <f t="shared" si="11"/>
        <v>16713</v>
      </c>
      <c r="L41" s="25">
        <f t="shared" si="11"/>
        <v>28532</v>
      </c>
      <c r="M41" s="26">
        <f t="shared" si="8"/>
        <v>113761</v>
      </c>
      <c r="N41" s="61">
        <f>SUM(N28:N40)</f>
        <v>1</v>
      </c>
    </row>
    <row r="42" spans="1:14" ht="9.75" customHeight="1" x14ac:dyDescent="0.25">
      <c r="A42" s="88" t="s">
        <v>17</v>
      </c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</row>
    <row r="43" spans="1:14" ht="16.5" customHeight="1" x14ac:dyDescent="0.25">
      <c r="B43" s="44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</row>
    <row r="44" spans="1:14" ht="15" customHeight="1" x14ac:dyDescent="0.25"/>
    <row r="45" spans="1:14" ht="15" customHeight="1" x14ac:dyDescent="0.25"/>
    <row r="46" spans="1:14" ht="15" customHeight="1" x14ac:dyDescent="0.25"/>
    <row r="47" spans="1:14" ht="15" customHeight="1" x14ac:dyDescent="0.25"/>
    <row r="48" spans="1:14" ht="15" customHeight="1" x14ac:dyDescent="0.25"/>
    <row r="49" ht="15" customHeight="1" x14ac:dyDescent="0.25"/>
  </sheetData>
  <mergeCells count="38">
    <mergeCell ref="A25:A27"/>
    <mergeCell ref="J25:L25"/>
    <mergeCell ref="H5:H6"/>
    <mergeCell ref="J5:J6"/>
    <mergeCell ref="L26:L27"/>
    <mergeCell ref="A42:M42"/>
    <mergeCell ref="M25:M27"/>
    <mergeCell ref="B26:B27"/>
    <mergeCell ref="C26:C27"/>
    <mergeCell ref="D26:D27"/>
    <mergeCell ref="F26:F27"/>
    <mergeCell ref="G26:G27"/>
    <mergeCell ref="H26:H27"/>
    <mergeCell ref="J26:J27"/>
    <mergeCell ref="K26:K27"/>
    <mergeCell ref="A21:M21"/>
    <mergeCell ref="A23:N23"/>
    <mergeCell ref="F5:F6"/>
    <mergeCell ref="B25:D25"/>
    <mergeCell ref="E25:E27"/>
    <mergeCell ref="F25:H25"/>
    <mergeCell ref="I25:I27"/>
    <mergeCell ref="G5:G6"/>
    <mergeCell ref="N25:N27"/>
    <mergeCell ref="A2:N2"/>
    <mergeCell ref="A4:A6"/>
    <mergeCell ref="B4:D4"/>
    <mergeCell ref="E4:E6"/>
    <mergeCell ref="F4:H4"/>
    <mergeCell ref="I4:I6"/>
    <mergeCell ref="J4:L4"/>
    <mergeCell ref="M4:M6"/>
    <mergeCell ref="N4:N6"/>
    <mergeCell ref="B5:B6"/>
    <mergeCell ref="K5:K6"/>
    <mergeCell ref="L5:L6"/>
    <mergeCell ref="C5:C6"/>
    <mergeCell ref="D5:D6"/>
  </mergeCells>
  <pageMargins left="0" right="0" top="0" bottom="0" header="0" footer="0"/>
  <pageSetup paperSize="9" fitToWidth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workbookViewId="0">
      <selection activeCell="D9" sqref="D9"/>
    </sheetView>
  </sheetViews>
  <sheetFormatPr defaultRowHeight="15" x14ac:dyDescent="0.25"/>
  <cols>
    <col min="1" max="1" width="14.85546875" customWidth="1"/>
    <col min="2" max="13" width="9.7109375" customWidth="1"/>
    <col min="14" max="14" width="12" customWidth="1"/>
  </cols>
  <sheetData>
    <row r="1" spans="1:14" ht="14.25" customHeight="1" x14ac:dyDescent="0.25"/>
    <row r="2" spans="1:14" ht="14.25" customHeight="1" x14ac:dyDescent="0.25">
      <c r="A2" s="76" t="s">
        <v>12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7"/>
    </row>
    <row r="3" spans="1:14" ht="12" customHeight="1" thickBot="1" x14ac:dyDescent="0.3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14.25" customHeight="1" x14ac:dyDescent="0.25">
      <c r="A4" s="78" t="s">
        <v>25</v>
      </c>
      <c r="B4" s="69" t="s">
        <v>13</v>
      </c>
      <c r="C4" s="81"/>
      <c r="D4" s="82"/>
      <c r="E4" s="83" t="s">
        <v>0</v>
      </c>
      <c r="F4" s="69" t="s">
        <v>14</v>
      </c>
      <c r="G4" s="81"/>
      <c r="H4" s="81"/>
      <c r="I4" s="83" t="s">
        <v>0</v>
      </c>
      <c r="J4" s="66" t="s">
        <v>15</v>
      </c>
      <c r="K4" s="67"/>
      <c r="L4" s="68"/>
      <c r="M4" s="69" t="s">
        <v>0</v>
      </c>
      <c r="N4" s="89" t="s">
        <v>18</v>
      </c>
    </row>
    <row r="5" spans="1:14" ht="14.25" customHeight="1" x14ac:dyDescent="0.25">
      <c r="A5" s="79"/>
      <c r="B5" s="72" t="s">
        <v>1</v>
      </c>
      <c r="C5" s="74" t="s">
        <v>2</v>
      </c>
      <c r="D5" s="92" t="s">
        <v>3</v>
      </c>
      <c r="E5" s="84"/>
      <c r="F5" s="94" t="s">
        <v>1</v>
      </c>
      <c r="G5" s="74" t="s">
        <v>2</v>
      </c>
      <c r="H5" s="92" t="s">
        <v>3</v>
      </c>
      <c r="I5" s="86"/>
      <c r="J5" s="94" t="s">
        <v>1</v>
      </c>
      <c r="K5" s="74" t="s">
        <v>2</v>
      </c>
      <c r="L5" s="92" t="s">
        <v>3</v>
      </c>
      <c r="M5" s="70"/>
      <c r="N5" s="90"/>
    </row>
    <row r="6" spans="1:14" ht="14.25" customHeight="1" thickBot="1" x14ac:dyDescent="0.3">
      <c r="A6" s="80"/>
      <c r="B6" s="73"/>
      <c r="C6" s="75"/>
      <c r="D6" s="93"/>
      <c r="E6" s="85"/>
      <c r="F6" s="95"/>
      <c r="G6" s="96"/>
      <c r="H6" s="93"/>
      <c r="I6" s="87"/>
      <c r="J6" s="95"/>
      <c r="K6" s="96"/>
      <c r="L6" s="93"/>
      <c r="M6" s="71"/>
      <c r="N6" s="91"/>
    </row>
    <row r="7" spans="1:14" ht="14.25" customHeight="1" x14ac:dyDescent="0.25">
      <c r="A7" s="30" t="s">
        <v>38</v>
      </c>
      <c r="B7" s="47">
        <v>3203</v>
      </c>
      <c r="C7" s="48">
        <v>480</v>
      </c>
      <c r="D7" s="49">
        <v>977</v>
      </c>
      <c r="E7" s="46">
        <f t="shared" ref="E7:E19" si="0">SUM(B7:D7)</f>
        <v>4660</v>
      </c>
      <c r="F7" s="47">
        <v>6920</v>
      </c>
      <c r="G7" s="49">
        <v>778</v>
      </c>
      <c r="H7" s="49">
        <v>1882</v>
      </c>
      <c r="I7" s="46">
        <f t="shared" ref="I7:I19" si="1">SUM(F7:H7)</f>
        <v>9580</v>
      </c>
      <c r="J7" s="47">
        <f t="shared" ref="J7:L19" si="2">B7+F7</f>
        <v>10123</v>
      </c>
      <c r="K7" s="48">
        <f t="shared" si="2"/>
        <v>1258</v>
      </c>
      <c r="L7" s="50">
        <f t="shared" si="2"/>
        <v>2859</v>
      </c>
      <c r="M7" s="56">
        <f>J7+K7+L7</f>
        <v>14240</v>
      </c>
      <c r="N7" s="59">
        <f>M7/M20</f>
        <v>0.11106777942438187</v>
      </c>
    </row>
    <row r="8" spans="1:14" ht="14.25" customHeight="1" x14ac:dyDescent="0.25">
      <c r="A8" s="43" t="s">
        <v>39</v>
      </c>
      <c r="B8" s="1">
        <v>9966</v>
      </c>
      <c r="C8" s="2">
        <v>2876</v>
      </c>
      <c r="D8" s="3">
        <v>4425</v>
      </c>
      <c r="E8" s="51">
        <f t="shared" si="0"/>
        <v>17267</v>
      </c>
      <c r="F8" s="1">
        <v>200</v>
      </c>
      <c r="G8" s="3">
        <v>35</v>
      </c>
      <c r="H8" s="3">
        <v>83</v>
      </c>
      <c r="I8" s="51">
        <f t="shared" si="1"/>
        <v>318</v>
      </c>
      <c r="J8" s="36">
        <f t="shared" si="2"/>
        <v>10166</v>
      </c>
      <c r="K8" s="37">
        <f t="shared" si="2"/>
        <v>2911</v>
      </c>
      <c r="L8" s="38">
        <f t="shared" si="2"/>
        <v>4508</v>
      </c>
      <c r="M8" s="57">
        <f>J8+K8+L8</f>
        <v>17585</v>
      </c>
      <c r="N8" s="60">
        <f>M8/M20</f>
        <v>0.13715778800405584</v>
      </c>
    </row>
    <row r="9" spans="1:14" ht="14.25" customHeight="1" x14ac:dyDescent="0.25">
      <c r="A9" s="31" t="s">
        <v>4</v>
      </c>
      <c r="B9" s="4">
        <v>24217</v>
      </c>
      <c r="C9" s="5">
        <v>8616</v>
      </c>
      <c r="D9" s="6">
        <v>15098</v>
      </c>
      <c r="E9" s="51">
        <f t="shared" si="0"/>
        <v>47931</v>
      </c>
      <c r="F9" s="4">
        <v>25</v>
      </c>
      <c r="G9" s="5">
        <v>59</v>
      </c>
      <c r="H9" s="6">
        <v>87</v>
      </c>
      <c r="I9" s="52">
        <f t="shared" si="1"/>
        <v>171</v>
      </c>
      <c r="J9" s="39">
        <f t="shared" si="2"/>
        <v>24242</v>
      </c>
      <c r="K9" s="3">
        <f t="shared" si="2"/>
        <v>8675</v>
      </c>
      <c r="L9" s="28">
        <f t="shared" si="2"/>
        <v>15185</v>
      </c>
      <c r="M9" s="57">
        <f>J9+K9+L9</f>
        <v>48102</v>
      </c>
      <c r="N9" s="60">
        <f>M9/M20</f>
        <v>0.37518134310896184</v>
      </c>
    </row>
    <row r="10" spans="1:14" ht="14.25" customHeight="1" x14ac:dyDescent="0.25">
      <c r="A10" s="31" t="s">
        <v>42</v>
      </c>
      <c r="B10" s="4">
        <v>7313</v>
      </c>
      <c r="C10" s="5">
        <v>1574</v>
      </c>
      <c r="D10" s="6">
        <v>2955</v>
      </c>
      <c r="E10" s="51">
        <f t="shared" si="0"/>
        <v>11842</v>
      </c>
      <c r="F10" s="4">
        <v>115</v>
      </c>
      <c r="G10" s="5">
        <v>25</v>
      </c>
      <c r="H10" s="6">
        <v>75</v>
      </c>
      <c r="I10" s="53">
        <f>SUM(F10:H10)</f>
        <v>215</v>
      </c>
      <c r="J10" s="40">
        <f>B10+F10</f>
        <v>7428</v>
      </c>
      <c r="K10" s="9">
        <f>C10+G10</f>
        <v>1599</v>
      </c>
      <c r="L10" s="27">
        <f>D10+H10</f>
        <v>3030</v>
      </c>
      <c r="M10" s="57">
        <f t="shared" ref="M10:M20" si="3">J10+K10+L10</f>
        <v>12057</v>
      </c>
      <c r="N10" s="60">
        <f>M10/M20</f>
        <v>9.404102644099524E-2</v>
      </c>
    </row>
    <row r="11" spans="1:14" ht="14.25" customHeight="1" x14ac:dyDescent="0.25">
      <c r="A11" s="34" t="s">
        <v>43</v>
      </c>
      <c r="B11" s="4">
        <v>5027</v>
      </c>
      <c r="C11" s="5">
        <v>856</v>
      </c>
      <c r="D11" s="6">
        <v>1526</v>
      </c>
      <c r="E11" s="53">
        <f t="shared" si="0"/>
        <v>7409</v>
      </c>
      <c r="F11" s="7">
        <v>51</v>
      </c>
      <c r="G11" s="8">
        <v>13</v>
      </c>
      <c r="H11" s="9">
        <v>21</v>
      </c>
      <c r="I11" s="55">
        <f t="shared" si="1"/>
        <v>85</v>
      </c>
      <c r="J11" s="40">
        <f t="shared" si="2"/>
        <v>5078</v>
      </c>
      <c r="K11" s="9">
        <f t="shared" si="2"/>
        <v>869</v>
      </c>
      <c r="L11" s="27">
        <f t="shared" si="2"/>
        <v>1547</v>
      </c>
      <c r="M11" s="57">
        <f t="shared" si="3"/>
        <v>7494</v>
      </c>
      <c r="N11" s="60">
        <f>M11/M20</f>
        <v>5.8450978862803211E-2</v>
      </c>
    </row>
    <row r="12" spans="1:14" ht="14.25" customHeight="1" x14ac:dyDescent="0.25">
      <c r="A12" s="35" t="s">
        <v>5</v>
      </c>
      <c r="B12" s="4">
        <v>6806</v>
      </c>
      <c r="C12" s="5">
        <v>936</v>
      </c>
      <c r="D12" s="6">
        <v>1496</v>
      </c>
      <c r="E12" s="53">
        <f t="shared" si="0"/>
        <v>9238</v>
      </c>
      <c r="F12" s="7">
        <v>62</v>
      </c>
      <c r="G12" s="8">
        <v>9</v>
      </c>
      <c r="H12" s="9">
        <v>40</v>
      </c>
      <c r="I12" s="55">
        <f t="shared" si="1"/>
        <v>111</v>
      </c>
      <c r="J12" s="40">
        <f t="shared" si="2"/>
        <v>6868</v>
      </c>
      <c r="K12" s="9">
        <f t="shared" si="2"/>
        <v>945</v>
      </c>
      <c r="L12" s="27">
        <f t="shared" si="2"/>
        <v>1536</v>
      </c>
      <c r="M12" s="57">
        <f t="shared" si="3"/>
        <v>9349</v>
      </c>
      <c r="N12" s="60">
        <f>M12/M20</f>
        <v>7.2919429061695656E-2</v>
      </c>
    </row>
    <row r="13" spans="1:14" ht="14.25" customHeight="1" x14ac:dyDescent="0.25">
      <c r="A13" s="35" t="s">
        <v>6</v>
      </c>
      <c r="B13" s="10">
        <v>5246</v>
      </c>
      <c r="C13" s="11">
        <v>594</v>
      </c>
      <c r="D13" s="12">
        <v>889</v>
      </c>
      <c r="E13" s="54">
        <f t="shared" si="0"/>
        <v>6729</v>
      </c>
      <c r="F13" s="13">
        <v>48</v>
      </c>
      <c r="G13" s="14">
        <v>8</v>
      </c>
      <c r="H13" s="15">
        <v>24</v>
      </c>
      <c r="I13" s="55">
        <f t="shared" si="1"/>
        <v>80</v>
      </c>
      <c r="J13" s="7">
        <f t="shared" si="2"/>
        <v>5294</v>
      </c>
      <c r="K13" s="8">
        <f t="shared" si="2"/>
        <v>602</v>
      </c>
      <c r="L13" s="27">
        <f t="shared" si="2"/>
        <v>913</v>
      </c>
      <c r="M13" s="57">
        <f t="shared" si="3"/>
        <v>6809</v>
      </c>
      <c r="N13" s="60">
        <f>M13/M20</f>
        <v>5.3108181889088217E-2</v>
      </c>
    </row>
    <row r="14" spans="1:14" ht="14.25" customHeight="1" x14ac:dyDescent="0.25">
      <c r="A14" s="35" t="s">
        <v>7</v>
      </c>
      <c r="B14" s="10">
        <v>3392</v>
      </c>
      <c r="C14" s="11">
        <v>349</v>
      </c>
      <c r="D14" s="12">
        <v>487</v>
      </c>
      <c r="E14" s="54">
        <f t="shared" si="0"/>
        <v>4228</v>
      </c>
      <c r="F14" s="13">
        <v>39</v>
      </c>
      <c r="G14" s="14">
        <v>1</v>
      </c>
      <c r="H14" s="15">
        <v>20</v>
      </c>
      <c r="I14" s="55">
        <f t="shared" si="1"/>
        <v>60</v>
      </c>
      <c r="J14" s="7">
        <f t="shared" si="2"/>
        <v>3431</v>
      </c>
      <c r="K14" s="8">
        <f t="shared" si="2"/>
        <v>350</v>
      </c>
      <c r="L14" s="27">
        <f t="shared" si="2"/>
        <v>507</v>
      </c>
      <c r="M14" s="57">
        <f t="shared" si="3"/>
        <v>4288</v>
      </c>
      <c r="N14" s="60">
        <f>M14/M20</f>
        <v>3.3445129085094769E-2</v>
      </c>
    </row>
    <row r="15" spans="1:14" ht="14.25" customHeight="1" x14ac:dyDescent="0.25">
      <c r="A15" s="34" t="s">
        <v>8</v>
      </c>
      <c r="B15" s="10">
        <v>2266</v>
      </c>
      <c r="C15" s="11">
        <v>213</v>
      </c>
      <c r="D15" s="12">
        <v>299</v>
      </c>
      <c r="E15" s="54">
        <f t="shared" si="0"/>
        <v>2778</v>
      </c>
      <c r="F15" s="13">
        <v>19</v>
      </c>
      <c r="G15" s="14">
        <v>3</v>
      </c>
      <c r="H15" s="15">
        <v>9</v>
      </c>
      <c r="I15" s="55">
        <f t="shared" si="1"/>
        <v>31</v>
      </c>
      <c r="J15" s="7">
        <f t="shared" si="2"/>
        <v>2285</v>
      </c>
      <c r="K15" s="8">
        <f t="shared" si="2"/>
        <v>216</v>
      </c>
      <c r="L15" s="27">
        <f t="shared" si="2"/>
        <v>308</v>
      </c>
      <c r="M15" s="57">
        <f t="shared" si="3"/>
        <v>2809</v>
      </c>
      <c r="N15" s="60">
        <f>M15/M20</f>
        <v>2.1909367444037126E-2</v>
      </c>
    </row>
    <row r="16" spans="1:14" ht="14.25" customHeight="1" x14ac:dyDescent="0.25">
      <c r="A16" s="32" t="s">
        <v>9</v>
      </c>
      <c r="B16" s="4">
        <v>1499</v>
      </c>
      <c r="C16" s="5">
        <v>151</v>
      </c>
      <c r="D16" s="6">
        <v>136</v>
      </c>
      <c r="E16" s="54">
        <f t="shared" si="0"/>
        <v>1786</v>
      </c>
      <c r="F16" s="4">
        <v>14</v>
      </c>
      <c r="G16" s="5">
        <v>3</v>
      </c>
      <c r="H16" s="6">
        <v>6</v>
      </c>
      <c r="I16" s="55">
        <f t="shared" si="1"/>
        <v>23</v>
      </c>
      <c r="J16" s="7">
        <f t="shared" si="2"/>
        <v>1513</v>
      </c>
      <c r="K16" s="8">
        <f t="shared" si="2"/>
        <v>154</v>
      </c>
      <c r="L16" s="27">
        <f t="shared" si="2"/>
        <v>142</v>
      </c>
      <c r="M16" s="57">
        <f t="shared" si="3"/>
        <v>1809</v>
      </c>
      <c r="N16" s="60">
        <f>M16/M20</f>
        <v>1.4109663832774354E-2</v>
      </c>
    </row>
    <row r="17" spans="1:14" ht="14.25" customHeight="1" x14ac:dyDescent="0.25">
      <c r="A17" s="33" t="s">
        <v>44</v>
      </c>
      <c r="B17" s="10">
        <v>1043</v>
      </c>
      <c r="C17" s="11">
        <v>78</v>
      </c>
      <c r="D17" s="12">
        <v>147</v>
      </c>
      <c r="E17" s="54">
        <f t="shared" si="0"/>
        <v>1268</v>
      </c>
      <c r="F17" s="10">
        <v>12</v>
      </c>
      <c r="G17" s="11">
        <v>2</v>
      </c>
      <c r="H17" s="12">
        <v>10</v>
      </c>
      <c r="I17" s="55">
        <f t="shared" si="1"/>
        <v>24</v>
      </c>
      <c r="J17" s="7">
        <f t="shared" si="2"/>
        <v>1055</v>
      </c>
      <c r="K17" s="8">
        <f t="shared" si="2"/>
        <v>80</v>
      </c>
      <c r="L17" s="27">
        <f t="shared" si="2"/>
        <v>157</v>
      </c>
      <c r="M17" s="57">
        <f t="shared" si="3"/>
        <v>1292</v>
      </c>
      <c r="N17" s="60">
        <f>M17/M20</f>
        <v>1.0077217065751501E-2</v>
      </c>
    </row>
    <row r="18" spans="1:14" ht="14.25" customHeight="1" x14ac:dyDescent="0.25">
      <c r="A18" s="33" t="s">
        <v>10</v>
      </c>
      <c r="B18" s="10">
        <v>690</v>
      </c>
      <c r="C18" s="11">
        <v>47</v>
      </c>
      <c r="D18" s="12">
        <v>15</v>
      </c>
      <c r="E18" s="54">
        <f t="shared" si="0"/>
        <v>752</v>
      </c>
      <c r="F18" s="10">
        <v>8</v>
      </c>
      <c r="G18" s="11">
        <v>2</v>
      </c>
      <c r="H18" s="12">
        <v>0</v>
      </c>
      <c r="I18" s="55">
        <f t="shared" si="1"/>
        <v>10</v>
      </c>
      <c r="J18" s="7">
        <f t="shared" si="2"/>
        <v>698</v>
      </c>
      <c r="K18" s="8">
        <f t="shared" si="2"/>
        <v>49</v>
      </c>
      <c r="L18" s="27">
        <f t="shared" si="2"/>
        <v>15</v>
      </c>
      <c r="M18" s="57">
        <f t="shared" si="3"/>
        <v>762</v>
      </c>
      <c r="N18" s="60">
        <f>M18/M20</f>
        <v>5.9433741517822321E-3</v>
      </c>
    </row>
    <row r="19" spans="1:14" ht="14.25" customHeight="1" thickBot="1" x14ac:dyDescent="0.3">
      <c r="A19" s="34" t="s">
        <v>11</v>
      </c>
      <c r="B19" s="10">
        <v>1438</v>
      </c>
      <c r="C19" s="11">
        <v>116</v>
      </c>
      <c r="D19" s="12">
        <v>44</v>
      </c>
      <c r="E19" s="54">
        <f t="shared" si="0"/>
        <v>1598</v>
      </c>
      <c r="F19" s="10">
        <v>13</v>
      </c>
      <c r="G19" s="11">
        <v>0</v>
      </c>
      <c r="H19" s="12">
        <v>3</v>
      </c>
      <c r="I19" s="55">
        <f t="shared" si="1"/>
        <v>16</v>
      </c>
      <c r="J19" s="13">
        <f t="shared" si="2"/>
        <v>1451</v>
      </c>
      <c r="K19" s="8">
        <f t="shared" si="2"/>
        <v>116</v>
      </c>
      <c r="L19" s="27">
        <f t="shared" si="2"/>
        <v>47</v>
      </c>
      <c r="M19" s="57">
        <f t="shared" si="3"/>
        <v>1614</v>
      </c>
      <c r="N19" s="60">
        <f>M19/M20</f>
        <v>1.2588721628578114E-2</v>
      </c>
    </row>
    <row r="20" spans="1:14" ht="14.25" customHeight="1" thickBot="1" x14ac:dyDescent="0.3">
      <c r="A20" s="18" t="s">
        <v>0</v>
      </c>
      <c r="B20" s="19">
        <f t="shared" ref="B20:L20" si="4">SUM(B7:B19)</f>
        <v>72106</v>
      </c>
      <c r="C20" s="20">
        <f t="shared" si="4"/>
        <v>16886</v>
      </c>
      <c r="D20" s="21">
        <f t="shared" si="4"/>
        <v>28494</v>
      </c>
      <c r="E20" s="29">
        <f t="shared" si="4"/>
        <v>117486</v>
      </c>
      <c r="F20" s="22">
        <f t="shared" si="4"/>
        <v>7526</v>
      </c>
      <c r="G20" s="20">
        <f t="shared" si="4"/>
        <v>938</v>
      </c>
      <c r="H20" s="21">
        <f t="shared" si="4"/>
        <v>2260</v>
      </c>
      <c r="I20" s="29">
        <f t="shared" si="4"/>
        <v>10724</v>
      </c>
      <c r="J20" s="23">
        <f t="shared" si="4"/>
        <v>79632</v>
      </c>
      <c r="K20" s="24">
        <f t="shared" si="4"/>
        <v>17824</v>
      </c>
      <c r="L20" s="25">
        <f t="shared" si="4"/>
        <v>30754</v>
      </c>
      <c r="M20" s="58">
        <f t="shared" si="3"/>
        <v>128210</v>
      </c>
      <c r="N20" s="61">
        <f>SUM(N7:N19)</f>
        <v>1</v>
      </c>
    </row>
    <row r="21" spans="1:14" ht="9.75" customHeight="1" x14ac:dyDescent="0.25">
      <c r="A21" s="88" t="s">
        <v>16</v>
      </c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</row>
    <row r="22" spans="1:14" ht="10.5" customHeight="1" x14ac:dyDescent="0.25">
      <c r="B22" s="17"/>
      <c r="C22" s="17"/>
      <c r="D22" s="17"/>
      <c r="E22" s="17"/>
      <c r="F22" s="17"/>
      <c r="G22" s="17"/>
      <c r="H22" s="17"/>
      <c r="I22" s="17"/>
    </row>
    <row r="23" spans="1:14" ht="14.25" customHeight="1" x14ac:dyDescent="0.25">
      <c r="A23" s="76" t="s">
        <v>12</v>
      </c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7"/>
    </row>
    <row r="24" spans="1:14" ht="12" customHeight="1" thickBot="1" x14ac:dyDescent="0.3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5" spans="1:14" ht="14.25" customHeight="1" x14ac:dyDescent="0.25">
      <c r="A25" s="78" t="s">
        <v>25</v>
      </c>
      <c r="B25" s="69" t="s">
        <v>13</v>
      </c>
      <c r="C25" s="81"/>
      <c r="D25" s="82"/>
      <c r="E25" s="83" t="s">
        <v>0</v>
      </c>
      <c r="F25" s="69" t="s">
        <v>14</v>
      </c>
      <c r="G25" s="81"/>
      <c r="H25" s="81"/>
      <c r="I25" s="83" t="s">
        <v>0</v>
      </c>
      <c r="J25" s="66" t="s">
        <v>15</v>
      </c>
      <c r="K25" s="67"/>
      <c r="L25" s="68"/>
      <c r="M25" s="97" t="s">
        <v>0</v>
      </c>
      <c r="N25" s="89" t="s">
        <v>18</v>
      </c>
    </row>
    <row r="26" spans="1:14" ht="14.25" customHeight="1" x14ac:dyDescent="0.25">
      <c r="A26" s="79"/>
      <c r="B26" s="72" t="s">
        <v>1</v>
      </c>
      <c r="C26" s="74" t="s">
        <v>2</v>
      </c>
      <c r="D26" s="92" t="s">
        <v>3</v>
      </c>
      <c r="E26" s="84"/>
      <c r="F26" s="94" t="s">
        <v>1</v>
      </c>
      <c r="G26" s="74" t="s">
        <v>2</v>
      </c>
      <c r="H26" s="92" t="s">
        <v>3</v>
      </c>
      <c r="I26" s="86"/>
      <c r="J26" s="94" t="s">
        <v>1</v>
      </c>
      <c r="K26" s="74" t="s">
        <v>2</v>
      </c>
      <c r="L26" s="92" t="s">
        <v>3</v>
      </c>
      <c r="M26" s="98"/>
      <c r="N26" s="90"/>
    </row>
    <row r="27" spans="1:14" ht="14.25" customHeight="1" thickBot="1" x14ac:dyDescent="0.3">
      <c r="A27" s="80"/>
      <c r="B27" s="73"/>
      <c r="C27" s="75"/>
      <c r="D27" s="93"/>
      <c r="E27" s="85"/>
      <c r="F27" s="95"/>
      <c r="G27" s="96"/>
      <c r="H27" s="93"/>
      <c r="I27" s="87"/>
      <c r="J27" s="95"/>
      <c r="K27" s="96"/>
      <c r="L27" s="93"/>
      <c r="M27" s="99"/>
      <c r="N27" s="91"/>
    </row>
    <row r="28" spans="1:14" ht="14.25" customHeight="1" x14ac:dyDescent="0.25">
      <c r="A28" s="30" t="s">
        <v>38</v>
      </c>
      <c r="B28" s="47">
        <v>136</v>
      </c>
      <c r="C28" s="48">
        <v>46</v>
      </c>
      <c r="D28" s="49">
        <v>318</v>
      </c>
      <c r="E28" s="46">
        <f t="shared" ref="E28:E40" si="5">SUM(B28:D28)</f>
        <v>500</v>
      </c>
      <c r="F28" s="47">
        <v>327</v>
      </c>
      <c r="G28" s="49">
        <v>109</v>
      </c>
      <c r="H28" s="49">
        <v>437</v>
      </c>
      <c r="I28" s="50">
        <f t="shared" ref="I28:I30" si="6">SUM(F28:H28)</f>
        <v>873</v>
      </c>
      <c r="J28" s="47">
        <f t="shared" ref="J28:L30" si="7">B28+F28</f>
        <v>463</v>
      </c>
      <c r="K28" s="48">
        <f t="shared" si="7"/>
        <v>155</v>
      </c>
      <c r="L28" s="50">
        <f t="shared" si="7"/>
        <v>755</v>
      </c>
      <c r="M28" s="41">
        <f>J28+K28+L28</f>
        <v>1373</v>
      </c>
      <c r="N28" s="59">
        <f>M28/M41</f>
        <v>1.2055703849395898E-2</v>
      </c>
    </row>
    <row r="29" spans="1:14" ht="14.25" customHeight="1" x14ac:dyDescent="0.25">
      <c r="A29" s="43" t="s">
        <v>39</v>
      </c>
      <c r="B29" s="1">
        <v>9611</v>
      </c>
      <c r="C29" s="2">
        <v>2871</v>
      </c>
      <c r="D29" s="3">
        <v>4382</v>
      </c>
      <c r="E29" s="51">
        <f t="shared" si="5"/>
        <v>16864</v>
      </c>
      <c r="F29" s="1">
        <v>153</v>
      </c>
      <c r="G29" s="3">
        <v>34</v>
      </c>
      <c r="H29" s="3">
        <v>81</v>
      </c>
      <c r="I29" s="51">
        <f t="shared" si="6"/>
        <v>268</v>
      </c>
      <c r="J29" s="36">
        <f t="shared" si="7"/>
        <v>9764</v>
      </c>
      <c r="K29" s="37">
        <f t="shared" si="7"/>
        <v>2905</v>
      </c>
      <c r="L29" s="38">
        <f t="shared" si="7"/>
        <v>4463</v>
      </c>
      <c r="M29" s="42">
        <f>J29+K29+L29</f>
        <v>17132</v>
      </c>
      <c r="N29" s="60">
        <f>M29/M41</f>
        <v>0.15042849114919921</v>
      </c>
    </row>
    <row r="30" spans="1:14" ht="14.25" customHeight="1" x14ac:dyDescent="0.25">
      <c r="A30" s="31" t="s">
        <v>4</v>
      </c>
      <c r="B30" s="4">
        <v>24217</v>
      </c>
      <c r="C30" s="5">
        <v>8616</v>
      </c>
      <c r="D30" s="6">
        <v>15098</v>
      </c>
      <c r="E30" s="51">
        <f t="shared" si="5"/>
        <v>47931</v>
      </c>
      <c r="F30" s="4">
        <v>25</v>
      </c>
      <c r="G30" s="5">
        <v>59</v>
      </c>
      <c r="H30" s="6">
        <v>87</v>
      </c>
      <c r="I30" s="52">
        <f t="shared" si="6"/>
        <v>171</v>
      </c>
      <c r="J30" s="39">
        <f t="shared" si="7"/>
        <v>24242</v>
      </c>
      <c r="K30" s="3">
        <f t="shared" si="7"/>
        <v>8675</v>
      </c>
      <c r="L30" s="28">
        <f t="shared" si="7"/>
        <v>15185</v>
      </c>
      <c r="M30" s="42">
        <f t="shared" ref="M30:M41" si="8">J30+K30+L30</f>
        <v>48102</v>
      </c>
      <c r="N30" s="60">
        <f>M30/M41</f>
        <v>0.42236232087665077</v>
      </c>
    </row>
    <row r="31" spans="1:14" ht="14.25" customHeight="1" x14ac:dyDescent="0.25">
      <c r="A31" s="31" t="s">
        <v>42</v>
      </c>
      <c r="B31" s="4">
        <v>7048</v>
      </c>
      <c r="C31" s="5">
        <v>1572</v>
      </c>
      <c r="D31" s="6">
        <v>2922</v>
      </c>
      <c r="E31" s="51">
        <f t="shared" si="5"/>
        <v>11542</v>
      </c>
      <c r="F31" s="4">
        <v>92</v>
      </c>
      <c r="G31" s="5">
        <v>25</v>
      </c>
      <c r="H31" s="6">
        <v>73</v>
      </c>
      <c r="I31" s="53">
        <f>SUM(F31:H31)</f>
        <v>190</v>
      </c>
      <c r="J31" s="40">
        <f>B31+F31</f>
        <v>7140</v>
      </c>
      <c r="K31" s="9">
        <f>C31+G31</f>
        <v>1597</v>
      </c>
      <c r="L31" s="27">
        <f>D31+H31</f>
        <v>2995</v>
      </c>
      <c r="M31" s="42">
        <f t="shared" si="8"/>
        <v>11732</v>
      </c>
      <c r="N31" s="60">
        <f>M31/M41</f>
        <v>0.10301348693453218</v>
      </c>
    </row>
    <row r="32" spans="1:14" ht="14.25" customHeight="1" x14ac:dyDescent="0.25">
      <c r="A32" s="34" t="s">
        <v>43</v>
      </c>
      <c r="B32" s="4">
        <v>4887</v>
      </c>
      <c r="C32" s="5">
        <v>856</v>
      </c>
      <c r="D32" s="6">
        <v>1513</v>
      </c>
      <c r="E32" s="51">
        <f t="shared" si="5"/>
        <v>7256</v>
      </c>
      <c r="F32" s="7">
        <v>43</v>
      </c>
      <c r="G32" s="8">
        <v>13</v>
      </c>
      <c r="H32" s="9">
        <v>19</v>
      </c>
      <c r="I32" s="55">
        <f t="shared" ref="I32:I40" si="9">SUM(F32:H32)</f>
        <v>75</v>
      </c>
      <c r="J32" s="40">
        <f t="shared" ref="J32:L40" si="10">B32+F32</f>
        <v>4930</v>
      </c>
      <c r="K32" s="9">
        <f t="shared" si="10"/>
        <v>869</v>
      </c>
      <c r="L32" s="27">
        <f t="shared" si="10"/>
        <v>1532</v>
      </c>
      <c r="M32" s="42">
        <f t="shared" si="8"/>
        <v>7331</v>
      </c>
      <c r="N32" s="60">
        <f>M32/M41</f>
        <v>6.4370258499578531E-2</v>
      </c>
    </row>
    <row r="33" spans="1:14" ht="14.25" customHeight="1" x14ac:dyDescent="0.25">
      <c r="A33" s="35" t="s">
        <v>5</v>
      </c>
      <c r="B33" s="4">
        <v>6634</v>
      </c>
      <c r="C33" s="5">
        <v>935</v>
      </c>
      <c r="D33" s="6">
        <v>1478</v>
      </c>
      <c r="E33" s="51">
        <f t="shared" si="5"/>
        <v>9047</v>
      </c>
      <c r="F33" s="7">
        <v>58</v>
      </c>
      <c r="G33" s="8">
        <v>9</v>
      </c>
      <c r="H33" s="9">
        <v>40</v>
      </c>
      <c r="I33" s="55">
        <f t="shared" si="9"/>
        <v>107</v>
      </c>
      <c r="J33" s="40">
        <f t="shared" si="10"/>
        <v>6692</v>
      </c>
      <c r="K33" s="9">
        <f t="shared" si="10"/>
        <v>944</v>
      </c>
      <c r="L33" s="27">
        <f t="shared" si="10"/>
        <v>1518</v>
      </c>
      <c r="M33" s="42">
        <f t="shared" si="8"/>
        <v>9154</v>
      </c>
      <c r="N33" s="60">
        <f>M33/M41</f>
        <v>8.0377212700196682E-2</v>
      </c>
    </row>
    <row r="34" spans="1:14" ht="14.25" customHeight="1" x14ac:dyDescent="0.25">
      <c r="A34" s="35" t="s">
        <v>6</v>
      </c>
      <c r="B34" s="10">
        <v>5142</v>
      </c>
      <c r="C34" s="11">
        <v>593</v>
      </c>
      <c r="D34" s="12">
        <v>882</v>
      </c>
      <c r="E34" s="51">
        <f t="shared" si="5"/>
        <v>6617</v>
      </c>
      <c r="F34" s="13">
        <v>45</v>
      </c>
      <c r="G34" s="14">
        <v>8</v>
      </c>
      <c r="H34" s="15">
        <v>24</v>
      </c>
      <c r="I34" s="55">
        <f t="shared" si="9"/>
        <v>77</v>
      </c>
      <c r="J34" s="7">
        <f t="shared" si="10"/>
        <v>5187</v>
      </c>
      <c r="K34" s="8">
        <f t="shared" si="10"/>
        <v>601</v>
      </c>
      <c r="L34" s="27">
        <f t="shared" si="10"/>
        <v>906</v>
      </c>
      <c r="M34" s="42">
        <f t="shared" si="8"/>
        <v>6694</v>
      </c>
      <c r="N34" s="60">
        <f>M34/M41</f>
        <v>5.8777044113515031E-2</v>
      </c>
    </row>
    <row r="35" spans="1:14" ht="14.25" customHeight="1" x14ac:dyDescent="0.25">
      <c r="A35" s="35" t="s">
        <v>7</v>
      </c>
      <c r="B35" s="10">
        <v>3309</v>
      </c>
      <c r="C35" s="11">
        <v>349</v>
      </c>
      <c r="D35" s="12">
        <v>485</v>
      </c>
      <c r="E35" s="51">
        <f t="shared" si="5"/>
        <v>4143</v>
      </c>
      <c r="F35" s="13">
        <v>37</v>
      </c>
      <c r="G35" s="14">
        <v>1</v>
      </c>
      <c r="H35" s="15">
        <v>20</v>
      </c>
      <c r="I35" s="55">
        <f t="shared" si="9"/>
        <v>58</v>
      </c>
      <c r="J35" s="7">
        <f t="shared" si="10"/>
        <v>3346</v>
      </c>
      <c r="K35" s="8">
        <f t="shared" si="10"/>
        <v>350</v>
      </c>
      <c r="L35" s="27">
        <f t="shared" si="10"/>
        <v>505</v>
      </c>
      <c r="M35" s="42">
        <f t="shared" si="8"/>
        <v>4201</v>
      </c>
      <c r="N35" s="60">
        <f>M35/M41</f>
        <v>3.6887117167743746E-2</v>
      </c>
    </row>
    <row r="36" spans="1:14" ht="14.25" customHeight="1" x14ac:dyDescent="0.25">
      <c r="A36" s="34" t="s">
        <v>8</v>
      </c>
      <c r="B36" s="10">
        <v>2223</v>
      </c>
      <c r="C36" s="11">
        <v>213</v>
      </c>
      <c r="D36" s="12">
        <v>295</v>
      </c>
      <c r="E36" s="51">
        <f t="shared" si="5"/>
        <v>2731</v>
      </c>
      <c r="F36" s="13">
        <v>17</v>
      </c>
      <c r="G36" s="14">
        <v>3</v>
      </c>
      <c r="H36" s="15">
        <v>9</v>
      </c>
      <c r="I36" s="55">
        <f t="shared" si="9"/>
        <v>29</v>
      </c>
      <c r="J36" s="7">
        <f t="shared" si="10"/>
        <v>2240</v>
      </c>
      <c r="K36" s="8">
        <f t="shared" si="10"/>
        <v>216</v>
      </c>
      <c r="L36" s="27">
        <f t="shared" si="10"/>
        <v>304</v>
      </c>
      <c r="M36" s="42">
        <f t="shared" si="8"/>
        <v>2760</v>
      </c>
      <c r="N36" s="60">
        <f>M36/M41</f>
        <v>2.4234335487496487E-2</v>
      </c>
    </row>
    <row r="37" spans="1:14" ht="14.25" customHeight="1" x14ac:dyDescent="0.25">
      <c r="A37" s="32" t="s">
        <v>9</v>
      </c>
      <c r="B37" s="4">
        <v>1461</v>
      </c>
      <c r="C37" s="5">
        <v>151</v>
      </c>
      <c r="D37" s="6">
        <v>136</v>
      </c>
      <c r="E37" s="51">
        <f t="shared" si="5"/>
        <v>1748</v>
      </c>
      <c r="F37" s="7">
        <v>14</v>
      </c>
      <c r="G37" s="8">
        <v>3</v>
      </c>
      <c r="H37" s="9">
        <v>6</v>
      </c>
      <c r="I37" s="55">
        <f t="shared" si="9"/>
        <v>23</v>
      </c>
      <c r="J37" s="7">
        <f t="shared" si="10"/>
        <v>1475</v>
      </c>
      <c r="K37" s="8">
        <f t="shared" si="10"/>
        <v>154</v>
      </c>
      <c r="L37" s="27">
        <f t="shared" si="10"/>
        <v>142</v>
      </c>
      <c r="M37" s="42">
        <f t="shared" si="8"/>
        <v>1771</v>
      </c>
      <c r="N37" s="60">
        <f>M37/M41</f>
        <v>1.555036527114358E-2</v>
      </c>
    </row>
    <row r="38" spans="1:14" ht="14.25" customHeight="1" x14ac:dyDescent="0.25">
      <c r="A38" s="33" t="s">
        <v>44</v>
      </c>
      <c r="B38" s="4">
        <v>1031</v>
      </c>
      <c r="C38" s="5">
        <v>78</v>
      </c>
      <c r="D38" s="6">
        <v>147</v>
      </c>
      <c r="E38" s="51">
        <f t="shared" si="5"/>
        <v>1256</v>
      </c>
      <c r="F38" s="4">
        <v>11</v>
      </c>
      <c r="G38" s="5">
        <v>2</v>
      </c>
      <c r="H38" s="6">
        <v>10</v>
      </c>
      <c r="I38" s="55">
        <f t="shared" si="9"/>
        <v>23</v>
      </c>
      <c r="J38" s="7">
        <f t="shared" si="10"/>
        <v>1042</v>
      </c>
      <c r="K38" s="8">
        <f t="shared" si="10"/>
        <v>80</v>
      </c>
      <c r="L38" s="27">
        <f t="shared" si="10"/>
        <v>157</v>
      </c>
      <c r="M38" s="42">
        <f t="shared" si="8"/>
        <v>1279</v>
      </c>
      <c r="N38" s="60">
        <f>M38/M41</f>
        <v>1.123033155380725E-2</v>
      </c>
    </row>
    <row r="39" spans="1:14" ht="14.25" customHeight="1" x14ac:dyDescent="0.25">
      <c r="A39" s="33" t="s">
        <v>10</v>
      </c>
      <c r="B39" s="10">
        <v>679</v>
      </c>
      <c r="C39" s="11">
        <v>47</v>
      </c>
      <c r="D39" s="12">
        <v>15</v>
      </c>
      <c r="E39" s="51">
        <f t="shared" si="5"/>
        <v>741</v>
      </c>
      <c r="F39" s="10">
        <v>8</v>
      </c>
      <c r="G39" s="11">
        <v>2</v>
      </c>
      <c r="H39" s="12">
        <v>0</v>
      </c>
      <c r="I39" s="55">
        <f t="shared" si="9"/>
        <v>10</v>
      </c>
      <c r="J39" s="7">
        <f t="shared" si="10"/>
        <v>687</v>
      </c>
      <c r="K39" s="8">
        <f t="shared" si="10"/>
        <v>49</v>
      </c>
      <c r="L39" s="27">
        <f t="shared" si="10"/>
        <v>15</v>
      </c>
      <c r="M39" s="42">
        <f t="shared" si="8"/>
        <v>751</v>
      </c>
      <c r="N39" s="60">
        <f>M39/M41</f>
        <v>6.5941978083731388E-3</v>
      </c>
    </row>
    <row r="40" spans="1:14" ht="14.25" customHeight="1" thickBot="1" x14ac:dyDescent="0.3">
      <c r="A40" s="34" t="s">
        <v>11</v>
      </c>
      <c r="B40" s="10">
        <v>1433</v>
      </c>
      <c r="C40" s="11">
        <v>115</v>
      </c>
      <c r="D40" s="12">
        <v>44</v>
      </c>
      <c r="E40" s="51">
        <f t="shared" si="5"/>
        <v>1592</v>
      </c>
      <c r="F40" s="10">
        <v>13</v>
      </c>
      <c r="G40" s="11">
        <v>0</v>
      </c>
      <c r="H40" s="12">
        <v>3</v>
      </c>
      <c r="I40" s="55">
        <f t="shared" si="9"/>
        <v>16</v>
      </c>
      <c r="J40" s="13">
        <f t="shared" si="10"/>
        <v>1446</v>
      </c>
      <c r="K40" s="8">
        <f t="shared" si="10"/>
        <v>115</v>
      </c>
      <c r="L40" s="27">
        <f t="shared" si="10"/>
        <v>47</v>
      </c>
      <c r="M40" s="42">
        <f t="shared" si="8"/>
        <v>1608</v>
      </c>
      <c r="N40" s="60">
        <f>M40/M41</f>
        <v>1.411913458836752E-2</v>
      </c>
    </row>
    <row r="41" spans="1:14" ht="14.25" customHeight="1" thickBot="1" x14ac:dyDescent="0.3">
      <c r="A41" s="18" t="s">
        <v>0</v>
      </c>
      <c r="B41" s="19">
        <f t="shared" ref="B41:L41" si="11">SUM(B28:B40)</f>
        <v>67811</v>
      </c>
      <c r="C41" s="20">
        <f t="shared" si="11"/>
        <v>16442</v>
      </c>
      <c r="D41" s="21">
        <f t="shared" si="11"/>
        <v>27715</v>
      </c>
      <c r="E41" s="29">
        <f t="shared" si="11"/>
        <v>111968</v>
      </c>
      <c r="F41" s="22">
        <f t="shared" si="11"/>
        <v>843</v>
      </c>
      <c r="G41" s="20">
        <f t="shared" si="11"/>
        <v>268</v>
      </c>
      <c r="H41" s="21">
        <f t="shared" si="11"/>
        <v>809</v>
      </c>
      <c r="I41" s="29">
        <f t="shared" si="11"/>
        <v>1920</v>
      </c>
      <c r="J41" s="23">
        <f t="shared" si="11"/>
        <v>68654</v>
      </c>
      <c r="K41" s="24">
        <f t="shared" si="11"/>
        <v>16710</v>
      </c>
      <c r="L41" s="25">
        <f t="shared" si="11"/>
        <v>28524</v>
      </c>
      <c r="M41" s="26">
        <f t="shared" si="8"/>
        <v>113888</v>
      </c>
      <c r="N41" s="61">
        <f>SUM(N28:N40)</f>
        <v>1</v>
      </c>
    </row>
    <row r="42" spans="1:14" ht="9.75" customHeight="1" x14ac:dyDescent="0.25">
      <c r="A42" s="88" t="s">
        <v>17</v>
      </c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</row>
    <row r="43" spans="1:14" ht="16.5" customHeight="1" x14ac:dyDescent="0.25">
      <c r="B43" s="44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</row>
    <row r="44" spans="1:14" ht="15" customHeight="1" x14ac:dyDescent="0.25"/>
    <row r="45" spans="1:14" ht="15" customHeight="1" x14ac:dyDescent="0.25"/>
    <row r="46" spans="1:14" ht="15" customHeight="1" x14ac:dyDescent="0.25"/>
    <row r="47" spans="1:14" ht="15" customHeight="1" x14ac:dyDescent="0.25"/>
    <row r="48" spans="1:14" ht="15" customHeight="1" x14ac:dyDescent="0.25"/>
    <row r="49" ht="15" customHeight="1" x14ac:dyDescent="0.25"/>
  </sheetData>
  <mergeCells count="38">
    <mergeCell ref="A25:A27"/>
    <mergeCell ref="J25:L25"/>
    <mergeCell ref="H5:H6"/>
    <mergeCell ref="J5:J6"/>
    <mergeCell ref="L26:L27"/>
    <mergeCell ref="A42:M42"/>
    <mergeCell ref="M25:M27"/>
    <mergeCell ref="B26:B27"/>
    <mergeCell ref="C26:C27"/>
    <mergeCell ref="D26:D27"/>
    <mergeCell ref="F26:F27"/>
    <mergeCell ref="G26:G27"/>
    <mergeCell ref="H26:H27"/>
    <mergeCell ref="J26:J27"/>
    <mergeCell ref="K26:K27"/>
    <mergeCell ref="A21:M21"/>
    <mergeCell ref="A23:N23"/>
    <mergeCell ref="F5:F6"/>
    <mergeCell ref="B25:D25"/>
    <mergeCell ref="E25:E27"/>
    <mergeCell ref="F25:H25"/>
    <mergeCell ref="I25:I27"/>
    <mergeCell ref="G5:G6"/>
    <mergeCell ref="N25:N27"/>
    <mergeCell ref="A2:N2"/>
    <mergeCell ref="A4:A6"/>
    <mergeCell ref="B4:D4"/>
    <mergeCell ref="E4:E6"/>
    <mergeCell ref="F4:H4"/>
    <mergeCell ref="I4:I6"/>
    <mergeCell ref="J4:L4"/>
    <mergeCell ref="M4:M6"/>
    <mergeCell ref="N4:N6"/>
    <mergeCell ref="B5:B6"/>
    <mergeCell ref="K5:K6"/>
    <mergeCell ref="L5:L6"/>
    <mergeCell ref="C5:C6"/>
    <mergeCell ref="D5:D6"/>
  </mergeCells>
  <pageMargins left="0" right="0" top="0" bottom="0" header="0" footer="0"/>
  <pageSetup paperSize="9" fitToWidth="0" orientation="landscape" verticalDpi="0" r:id="rId1"/>
  <ignoredErrors>
    <ignoredError sqref="M20 M41" 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workbookViewId="0">
      <selection activeCell="Q31" sqref="Q31"/>
    </sheetView>
  </sheetViews>
  <sheetFormatPr defaultRowHeight="15" x14ac:dyDescent="0.25"/>
  <cols>
    <col min="1" max="1" width="14.85546875" customWidth="1"/>
    <col min="2" max="13" width="9.7109375" customWidth="1"/>
    <col min="14" max="14" width="12" customWidth="1"/>
  </cols>
  <sheetData>
    <row r="1" spans="1:14" ht="14.25" customHeight="1" x14ac:dyDescent="0.25"/>
    <row r="2" spans="1:14" ht="14.25" customHeight="1" x14ac:dyDescent="0.25">
      <c r="A2" s="76" t="s">
        <v>12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7"/>
    </row>
    <row r="3" spans="1:14" ht="12" customHeight="1" thickBot="1" x14ac:dyDescent="0.3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14.25" customHeight="1" x14ac:dyDescent="0.25">
      <c r="A4" s="78" t="s">
        <v>24</v>
      </c>
      <c r="B4" s="69" t="s">
        <v>13</v>
      </c>
      <c r="C4" s="81"/>
      <c r="D4" s="82"/>
      <c r="E4" s="83" t="s">
        <v>0</v>
      </c>
      <c r="F4" s="69" t="s">
        <v>14</v>
      </c>
      <c r="G4" s="81"/>
      <c r="H4" s="81"/>
      <c r="I4" s="83" t="s">
        <v>0</v>
      </c>
      <c r="J4" s="66" t="s">
        <v>15</v>
      </c>
      <c r="K4" s="67"/>
      <c r="L4" s="68"/>
      <c r="M4" s="69" t="s">
        <v>0</v>
      </c>
      <c r="N4" s="89" t="s">
        <v>18</v>
      </c>
    </row>
    <row r="5" spans="1:14" ht="14.25" customHeight="1" x14ac:dyDescent="0.25">
      <c r="A5" s="79"/>
      <c r="B5" s="72" t="s">
        <v>1</v>
      </c>
      <c r="C5" s="74" t="s">
        <v>2</v>
      </c>
      <c r="D5" s="92" t="s">
        <v>3</v>
      </c>
      <c r="E5" s="84"/>
      <c r="F5" s="94" t="s">
        <v>1</v>
      </c>
      <c r="G5" s="74" t="s">
        <v>2</v>
      </c>
      <c r="H5" s="92" t="s">
        <v>3</v>
      </c>
      <c r="I5" s="86"/>
      <c r="J5" s="94" t="s">
        <v>1</v>
      </c>
      <c r="K5" s="74" t="s">
        <v>2</v>
      </c>
      <c r="L5" s="92" t="s">
        <v>3</v>
      </c>
      <c r="M5" s="70"/>
      <c r="N5" s="90"/>
    </row>
    <row r="6" spans="1:14" ht="14.25" customHeight="1" thickBot="1" x14ac:dyDescent="0.3">
      <c r="A6" s="80"/>
      <c r="B6" s="73"/>
      <c r="C6" s="75"/>
      <c r="D6" s="93"/>
      <c r="E6" s="85"/>
      <c r="F6" s="95"/>
      <c r="G6" s="96"/>
      <c r="H6" s="93"/>
      <c r="I6" s="87"/>
      <c r="J6" s="95"/>
      <c r="K6" s="96"/>
      <c r="L6" s="93"/>
      <c r="M6" s="71"/>
      <c r="N6" s="91"/>
    </row>
    <row r="7" spans="1:14" ht="14.25" customHeight="1" x14ac:dyDescent="0.25">
      <c r="A7" s="30" t="s">
        <v>38</v>
      </c>
      <c r="B7" s="47">
        <v>3277</v>
      </c>
      <c r="C7" s="48">
        <v>476</v>
      </c>
      <c r="D7" s="49">
        <v>988</v>
      </c>
      <c r="E7" s="46">
        <f t="shared" ref="E7:E19" si="0">SUM(B7:D7)</f>
        <v>4741</v>
      </c>
      <c r="F7" s="47">
        <v>6959</v>
      </c>
      <c r="G7" s="49">
        <v>778</v>
      </c>
      <c r="H7" s="49">
        <v>1897</v>
      </c>
      <c r="I7" s="46">
        <f t="shared" ref="I7:I19" si="1">SUM(F7:H7)</f>
        <v>9634</v>
      </c>
      <c r="J7" s="47">
        <f t="shared" ref="J7:L19" si="2">B7+F7</f>
        <v>10236</v>
      </c>
      <c r="K7" s="48">
        <f t="shared" si="2"/>
        <v>1254</v>
      </c>
      <c r="L7" s="50">
        <f t="shared" si="2"/>
        <v>2885</v>
      </c>
      <c r="M7" s="56">
        <f>J7+K7+L7</f>
        <v>14375</v>
      </c>
      <c r="N7" s="59">
        <f>M7/M20</f>
        <v>0.1119434948175029</v>
      </c>
    </row>
    <row r="8" spans="1:14" ht="14.25" customHeight="1" x14ac:dyDescent="0.25">
      <c r="A8" s="43" t="s">
        <v>39</v>
      </c>
      <c r="B8" s="1">
        <v>9948</v>
      </c>
      <c r="C8" s="2">
        <v>2851</v>
      </c>
      <c r="D8" s="3">
        <v>4401</v>
      </c>
      <c r="E8" s="51">
        <f t="shared" si="0"/>
        <v>17200</v>
      </c>
      <c r="F8" s="1">
        <v>200</v>
      </c>
      <c r="G8" s="3">
        <v>35</v>
      </c>
      <c r="H8" s="3">
        <v>82</v>
      </c>
      <c r="I8" s="51">
        <f t="shared" si="1"/>
        <v>317</v>
      </c>
      <c r="J8" s="36">
        <f t="shared" si="2"/>
        <v>10148</v>
      </c>
      <c r="K8" s="37">
        <f t="shared" si="2"/>
        <v>2886</v>
      </c>
      <c r="L8" s="38">
        <f t="shared" si="2"/>
        <v>4483</v>
      </c>
      <c r="M8" s="57">
        <f>J8+K8+L8</f>
        <v>17517</v>
      </c>
      <c r="N8" s="60">
        <f>M8/M20</f>
        <v>0.13641142251952684</v>
      </c>
    </row>
    <row r="9" spans="1:14" ht="14.25" customHeight="1" x14ac:dyDescent="0.25">
      <c r="A9" s="31" t="s">
        <v>4</v>
      </c>
      <c r="B9" s="4">
        <v>24361</v>
      </c>
      <c r="C9" s="5">
        <v>8638</v>
      </c>
      <c r="D9" s="6">
        <v>15082</v>
      </c>
      <c r="E9" s="51">
        <f t="shared" si="0"/>
        <v>48081</v>
      </c>
      <c r="F9" s="4">
        <v>25</v>
      </c>
      <c r="G9" s="5">
        <v>59</v>
      </c>
      <c r="H9" s="6">
        <v>85</v>
      </c>
      <c r="I9" s="52">
        <f t="shared" si="1"/>
        <v>169</v>
      </c>
      <c r="J9" s="39">
        <f t="shared" si="2"/>
        <v>24386</v>
      </c>
      <c r="K9" s="3">
        <f t="shared" si="2"/>
        <v>8697</v>
      </c>
      <c r="L9" s="28">
        <f t="shared" si="2"/>
        <v>15167</v>
      </c>
      <c r="M9" s="57">
        <f>J9+K9+L9</f>
        <v>48250</v>
      </c>
      <c r="N9" s="60">
        <f>M9/M20</f>
        <v>0.37574077390918365</v>
      </c>
    </row>
    <row r="10" spans="1:14" ht="14.25" customHeight="1" x14ac:dyDescent="0.25">
      <c r="A10" s="31" t="s">
        <v>45</v>
      </c>
      <c r="B10" s="4">
        <v>7301</v>
      </c>
      <c r="C10" s="5">
        <v>1563</v>
      </c>
      <c r="D10" s="6">
        <v>2948</v>
      </c>
      <c r="E10" s="51">
        <f t="shared" si="0"/>
        <v>11812</v>
      </c>
      <c r="F10" s="4">
        <v>115</v>
      </c>
      <c r="G10" s="5">
        <v>24</v>
      </c>
      <c r="H10" s="6">
        <v>75</v>
      </c>
      <c r="I10" s="53">
        <f>SUM(F10:H10)</f>
        <v>214</v>
      </c>
      <c r="J10" s="40">
        <f>B10+F10</f>
        <v>7416</v>
      </c>
      <c r="K10" s="9">
        <f>C10+G10</f>
        <v>1587</v>
      </c>
      <c r="L10" s="27">
        <f>D10+H10</f>
        <v>3023</v>
      </c>
      <c r="M10" s="57">
        <f t="shared" ref="M10:M20" si="3">J10+K10+L10</f>
        <v>12026</v>
      </c>
      <c r="N10" s="60">
        <f>M10/M20</f>
        <v>9.3650954342628864E-2</v>
      </c>
    </row>
    <row r="11" spans="1:14" ht="14.25" customHeight="1" x14ac:dyDescent="0.25">
      <c r="A11" s="34" t="s">
        <v>46</v>
      </c>
      <c r="B11" s="4">
        <v>5056</v>
      </c>
      <c r="C11" s="5">
        <v>852</v>
      </c>
      <c r="D11" s="6">
        <v>1526</v>
      </c>
      <c r="E11" s="53">
        <f t="shared" si="0"/>
        <v>7434</v>
      </c>
      <c r="F11" s="7">
        <v>52</v>
      </c>
      <c r="G11" s="8">
        <v>14</v>
      </c>
      <c r="H11" s="9">
        <v>22</v>
      </c>
      <c r="I11" s="55">
        <f t="shared" si="1"/>
        <v>88</v>
      </c>
      <c r="J11" s="40">
        <f t="shared" si="2"/>
        <v>5108</v>
      </c>
      <c r="K11" s="9">
        <f t="shared" si="2"/>
        <v>866</v>
      </c>
      <c r="L11" s="27">
        <f t="shared" si="2"/>
        <v>1548</v>
      </c>
      <c r="M11" s="57">
        <f t="shared" si="3"/>
        <v>7522</v>
      </c>
      <c r="N11" s="60">
        <f>M11/M20</f>
        <v>5.8576623862070042E-2</v>
      </c>
    </row>
    <row r="12" spans="1:14" ht="14.25" customHeight="1" x14ac:dyDescent="0.25">
      <c r="A12" s="35" t="s">
        <v>5</v>
      </c>
      <c r="B12" s="4">
        <v>6803</v>
      </c>
      <c r="C12" s="5">
        <v>928</v>
      </c>
      <c r="D12" s="6">
        <v>1494</v>
      </c>
      <c r="E12" s="53">
        <f t="shared" si="0"/>
        <v>9225</v>
      </c>
      <c r="F12" s="7">
        <v>62</v>
      </c>
      <c r="G12" s="8">
        <v>9</v>
      </c>
      <c r="H12" s="9">
        <v>40</v>
      </c>
      <c r="I12" s="55">
        <f t="shared" si="1"/>
        <v>111</v>
      </c>
      <c r="J12" s="40">
        <f t="shared" si="2"/>
        <v>6865</v>
      </c>
      <c r="K12" s="9">
        <f t="shared" si="2"/>
        <v>937</v>
      </c>
      <c r="L12" s="27">
        <f t="shared" si="2"/>
        <v>1534</v>
      </c>
      <c r="M12" s="57">
        <f t="shared" si="3"/>
        <v>9336</v>
      </c>
      <c r="N12" s="60">
        <f>M12/M20</f>
        <v>7.2702919486344844E-2</v>
      </c>
    </row>
    <row r="13" spans="1:14" ht="14.25" customHeight="1" x14ac:dyDescent="0.25">
      <c r="A13" s="35" t="s">
        <v>6</v>
      </c>
      <c r="B13" s="10">
        <v>5246</v>
      </c>
      <c r="C13" s="11">
        <v>590</v>
      </c>
      <c r="D13" s="12">
        <v>892</v>
      </c>
      <c r="E13" s="54">
        <f t="shared" si="0"/>
        <v>6728</v>
      </c>
      <c r="F13" s="13">
        <v>48</v>
      </c>
      <c r="G13" s="14">
        <v>8</v>
      </c>
      <c r="H13" s="15">
        <v>24</v>
      </c>
      <c r="I13" s="55">
        <f t="shared" si="1"/>
        <v>80</v>
      </c>
      <c r="J13" s="7">
        <f t="shared" si="2"/>
        <v>5294</v>
      </c>
      <c r="K13" s="8">
        <f t="shared" si="2"/>
        <v>598</v>
      </c>
      <c r="L13" s="27">
        <f t="shared" si="2"/>
        <v>916</v>
      </c>
      <c r="M13" s="57">
        <f t="shared" si="3"/>
        <v>6808</v>
      </c>
      <c r="N13" s="60">
        <f>M13/M20</f>
        <v>5.3016439145569375E-2</v>
      </c>
    </row>
    <row r="14" spans="1:14" ht="14.25" customHeight="1" x14ac:dyDescent="0.25">
      <c r="A14" s="35" t="s">
        <v>7</v>
      </c>
      <c r="B14" s="10">
        <v>3401</v>
      </c>
      <c r="C14" s="11">
        <v>346</v>
      </c>
      <c r="D14" s="12">
        <v>485</v>
      </c>
      <c r="E14" s="54">
        <f t="shared" si="0"/>
        <v>4232</v>
      </c>
      <c r="F14" s="13">
        <v>39</v>
      </c>
      <c r="G14" s="14">
        <v>1</v>
      </c>
      <c r="H14" s="15">
        <v>20</v>
      </c>
      <c r="I14" s="55">
        <f t="shared" si="1"/>
        <v>60</v>
      </c>
      <c r="J14" s="7">
        <f t="shared" si="2"/>
        <v>3440</v>
      </c>
      <c r="K14" s="8">
        <f t="shared" si="2"/>
        <v>347</v>
      </c>
      <c r="L14" s="27">
        <f t="shared" si="2"/>
        <v>505</v>
      </c>
      <c r="M14" s="57">
        <f t="shared" si="3"/>
        <v>4292</v>
      </c>
      <c r="N14" s="60">
        <f>M14/M20</f>
        <v>3.342340728742417E-2</v>
      </c>
    </row>
    <row r="15" spans="1:14" ht="14.25" customHeight="1" x14ac:dyDescent="0.25">
      <c r="A15" s="34" t="s">
        <v>8</v>
      </c>
      <c r="B15" s="10">
        <v>2271</v>
      </c>
      <c r="C15" s="11">
        <v>213</v>
      </c>
      <c r="D15" s="12">
        <v>297</v>
      </c>
      <c r="E15" s="54">
        <f t="shared" si="0"/>
        <v>2781</v>
      </c>
      <c r="F15" s="13">
        <v>19</v>
      </c>
      <c r="G15" s="14">
        <v>3</v>
      </c>
      <c r="H15" s="15">
        <v>9</v>
      </c>
      <c r="I15" s="55">
        <f t="shared" si="1"/>
        <v>31</v>
      </c>
      <c r="J15" s="7">
        <f t="shared" si="2"/>
        <v>2290</v>
      </c>
      <c r="K15" s="8">
        <f t="shared" si="2"/>
        <v>216</v>
      </c>
      <c r="L15" s="27">
        <f t="shared" si="2"/>
        <v>306</v>
      </c>
      <c r="M15" s="57">
        <f t="shared" si="3"/>
        <v>2812</v>
      </c>
      <c r="N15" s="60">
        <f>M15/M20</f>
        <v>2.1898094429691699E-2</v>
      </c>
    </row>
    <row r="16" spans="1:14" ht="14.25" customHeight="1" x14ac:dyDescent="0.25">
      <c r="A16" s="32" t="s">
        <v>9</v>
      </c>
      <c r="B16" s="4">
        <v>1500</v>
      </c>
      <c r="C16" s="5">
        <v>150</v>
      </c>
      <c r="D16" s="6">
        <v>138</v>
      </c>
      <c r="E16" s="54">
        <f t="shared" si="0"/>
        <v>1788</v>
      </c>
      <c r="F16" s="4">
        <v>14</v>
      </c>
      <c r="G16" s="5">
        <v>3</v>
      </c>
      <c r="H16" s="6">
        <v>6</v>
      </c>
      <c r="I16" s="55">
        <f t="shared" si="1"/>
        <v>23</v>
      </c>
      <c r="J16" s="7">
        <f t="shared" si="2"/>
        <v>1514</v>
      </c>
      <c r="K16" s="8">
        <f t="shared" si="2"/>
        <v>153</v>
      </c>
      <c r="L16" s="27">
        <f t="shared" si="2"/>
        <v>144</v>
      </c>
      <c r="M16" s="57">
        <f t="shared" si="3"/>
        <v>1811</v>
      </c>
      <c r="N16" s="60">
        <f>M16/M20</f>
        <v>1.4102933503617235E-2</v>
      </c>
    </row>
    <row r="17" spans="1:14" ht="14.25" customHeight="1" x14ac:dyDescent="0.25">
      <c r="A17" s="33" t="s">
        <v>44</v>
      </c>
      <c r="B17" s="10">
        <v>1039</v>
      </c>
      <c r="C17" s="11">
        <v>78</v>
      </c>
      <c r="D17" s="12">
        <v>147</v>
      </c>
      <c r="E17" s="54">
        <f t="shared" si="0"/>
        <v>1264</v>
      </c>
      <c r="F17" s="10">
        <v>12</v>
      </c>
      <c r="G17" s="11">
        <v>2</v>
      </c>
      <c r="H17" s="12">
        <v>10</v>
      </c>
      <c r="I17" s="55">
        <f t="shared" si="1"/>
        <v>24</v>
      </c>
      <c r="J17" s="7">
        <f t="shared" si="2"/>
        <v>1051</v>
      </c>
      <c r="K17" s="8">
        <f t="shared" si="2"/>
        <v>80</v>
      </c>
      <c r="L17" s="27">
        <f t="shared" si="2"/>
        <v>157</v>
      </c>
      <c r="M17" s="57">
        <f t="shared" si="3"/>
        <v>1288</v>
      </c>
      <c r="N17" s="60">
        <f>M17/M20</f>
        <v>1.003013713564826E-2</v>
      </c>
    </row>
    <row r="18" spans="1:14" ht="14.25" customHeight="1" x14ac:dyDescent="0.25">
      <c r="A18" s="33" t="s">
        <v>10</v>
      </c>
      <c r="B18" s="10">
        <v>692</v>
      </c>
      <c r="C18" s="11">
        <v>46</v>
      </c>
      <c r="D18" s="12">
        <v>15</v>
      </c>
      <c r="E18" s="54">
        <f t="shared" si="0"/>
        <v>753</v>
      </c>
      <c r="F18" s="10">
        <v>8</v>
      </c>
      <c r="G18" s="11">
        <v>2</v>
      </c>
      <c r="H18" s="12">
        <v>0</v>
      </c>
      <c r="I18" s="55">
        <f t="shared" si="1"/>
        <v>10</v>
      </c>
      <c r="J18" s="7">
        <f t="shared" si="2"/>
        <v>700</v>
      </c>
      <c r="K18" s="8">
        <f t="shared" si="2"/>
        <v>48</v>
      </c>
      <c r="L18" s="27">
        <f t="shared" si="2"/>
        <v>15</v>
      </c>
      <c r="M18" s="57">
        <f t="shared" si="3"/>
        <v>763</v>
      </c>
      <c r="N18" s="60">
        <f>M18/M20</f>
        <v>5.9417660205742413E-3</v>
      </c>
    </row>
    <row r="19" spans="1:14" ht="14.25" customHeight="1" thickBot="1" x14ac:dyDescent="0.3">
      <c r="A19" s="34" t="s">
        <v>11</v>
      </c>
      <c r="B19" s="10">
        <v>1438</v>
      </c>
      <c r="C19" s="11">
        <v>115</v>
      </c>
      <c r="D19" s="12">
        <v>45</v>
      </c>
      <c r="E19" s="54">
        <f t="shared" si="0"/>
        <v>1598</v>
      </c>
      <c r="F19" s="10">
        <v>12</v>
      </c>
      <c r="G19" s="11">
        <v>0</v>
      </c>
      <c r="H19" s="12">
        <v>3</v>
      </c>
      <c r="I19" s="55">
        <f t="shared" si="1"/>
        <v>15</v>
      </c>
      <c r="J19" s="13">
        <f t="shared" si="2"/>
        <v>1450</v>
      </c>
      <c r="K19" s="8">
        <f t="shared" si="2"/>
        <v>115</v>
      </c>
      <c r="L19" s="27">
        <f t="shared" si="2"/>
        <v>48</v>
      </c>
      <c r="M19" s="57">
        <f t="shared" si="3"/>
        <v>1613</v>
      </c>
      <c r="N19" s="60">
        <f>M19/M20</f>
        <v>1.256103354021789E-2</v>
      </c>
    </row>
    <row r="20" spans="1:14" ht="14.25" customHeight="1" thickBot="1" x14ac:dyDescent="0.3">
      <c r="A20" s="18" t="s">
        <v>0</v>
      </c>
      <c r="B20" s="19">
        <f t="shared" ref="B20:L20" si="4">SUM(B7:B19)</f>
        <v>72333</v>
      </c>
      <c r="C20" s="20">
        <f t="shared" si="4"/>
        <v>16846</v>
      </c>
      <c r="D20" s="21">
        <f t="shared" si="4"/>
        <v>28458</v>
      </c>
      <c r="E20" s="29">
        <f t="shared" si="4"/>
        <v>117637</v>
      </c>
      <c r="F20" s="22">
        <f t="shared" si="4"/>
        <v>7565</v>
      </c>
      <c r="G20" s="20">
        <f t="shared" si="4"/>
        <v>938</v>
      </c>
      <c r="H20" s="21">
        <f t="shared" si="4"/>
        <v>2273</v>
      </c>
      <c r="I20" s="29">
        <f t="shared" si="4"/>
        <v>10776</v>
      </c>
      <c r="J20" s="23">
        <f t="shared" si="4"/>
        <v>79898</v>
      </c>
      <c r="K20" s="24">
        <f t="shared" si="4"/>
        <v>17784</v>
      </c>
      <c r="L20" s="25">
        <f t="shared" si="4"/>
        <v>30731</v>
      </c>
      <c r="M20" s="58">
        <f t="shared" si="3"/>
        <v>128413</v>
      </c>
      <c r="N20" s="61">
        <f>SUM(N7:N19)</f>
        <v>1.0000000000000002</v>
      </c>
    </row>
    <row r="21" spans="1:14" ht="9.75" customHeight="1" x14ac:dyDescent="0.25">
      <c r="A21" s="88" t="s">
        <v>16</v>
      </c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</row>
    <row r="22" spans="1:14" ht="10.5" customHeight="1" x14ac:dyDescent="0.25">
      <c r="B22" s="17"/>
      <c r="C22" s="17"/>
      <c r="D22" s="17"/>
      <c r="E22" s="17"/>
      <c r="F22" s="17"/>
      <c r="G22" s="17"/>
      <c r="H22" s="17"/>
      <c r="I22" s="17"/>
    </row>
    <row r="23" spans="1:14" ht="14.25" customHeight="1" x14ac:dyDescent="0.25">
      <c r="A23" s="76" t="s">
        <v>12</v>
      </c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7"/>
    </row>
    <row r="24" spans="1:14" ht="12" customHeight="1" thickBot="1" x14ac:dyDescent="0.3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5" spans="1:14" ht="14.25" customHeight="1" x14ac:dyDescent="0.25">
      <c r="A25" s="78" t="s">
        <v>24</v>
      </c>
      <c r="B25" s="69" t="s">
        <v>13</v>
      </c>
      <c r="C25" s="81"/>
      <c r="D25" s="82"/>
      <c r="E25" s="83" t="s">
        <v>0</v>
      </c>
      <c r="F25" s="69" t="s">
        <v>14</v>
      </c>
      <c r="G25" s="81"/>
      <c r="H25" s="81"/>
      <c r="I25" s="83" t="s">
        <v>0</v>
      </c>
      <c r="J25" s="66" t="s">
        <v>15</v>
      </c>
      <c r="K25" s="67"/>
      <c r="L25" s="68"/>
      <c r="M25" s="97" t="s">
        <v>0</v>
      </c>
      <c r="N25" s="89" t="s">
        <v>18</v>
      </c>
    </row>
    <row r="26" spans="1:14" ht="14.25" customHeight="1" x14ac:dyDescent="0.25">
      <c r="A26" s="79"/>
      <c r="B26" s="72" t="s">
        <v>1</v>
      </c>
      <c r="C26" s="74" t="s">
        <v>2</v>
      </c>
      <c r="D26" s="92" t="s">
        <v>3</v>
      </c>
      <c r="E26" s="84"/>
      <c r="F26" s="94" t="s">
        <v>1</v>
      </c>
      <c r="G26" s="74" t="s">
        <v>2</v>
      </c>
      <c r="H26" s="92" t="s">
        <v>3</v>
      </c>
      <c r="I26" s="86"/>
      <c r="J26" s="94" t="s">
        <v>1</v>
      </c>
      <c r="K26" s="74" t="s">
        <v>2</v>
      </c>
      <c r="L26" s="92" t="s">
        <v>3</v>
      </c>
      <c r="M26" s="98"/>
      <c r="N26" s="90"/>
    </row>
    <row r="27" spans="1:14" ht="14.25" customHeight="1" thickBot="1" x14ac:dyDescent="0.3">
      <c r="A27" s="80"/>
      <c r="B27" s="73"/>
      <c r="C27" s="75"/>
      <c r="D27" s="93"/>
      <c r="E27" s="85"/>
      <c r="F27" s="95"/>
      <c r="G27" s="96"/>
      <c r="H27" s="93"/>
      <c r="I27" s="87"/>
      <c r="J27" s="95"/>
      <c r="K27" s="96"/>
      <c r="L27" s="93"/>
      <c r="M27" s="99"/>
      <c r="N27" s="91"/>
    </row>
    <row r="28" spans="1:14" ht="14.25" customHeight="1" x14ac:dyDescent="0.25">
      <c r="A28" s="30" t="s">
        <v>38</v>
      </c>
      <c r="B28" s="47">
        <v>198</v>
      </c>
      <c r="C28" s="48">
        <v>41</v>
      </c>
      <c r="D28" s="49">
        <v>325</v>
      </c>
      <c r="E28" s="46">
        <f t="shared" ref="E28:E40" si="5">SUM(B28:D28)</f>
        <v>564</v>
      </c>
      <c r="F28" s="47">
        <v>328</v>
      </c>
      <c r="G28" s="49">
        <v>108</v>
      </c>
      <c r="H28" s="49">
        <v>439</v>
      </c>
      <c r="I28" s="50">
        <f t="shared" ref="I28:I30" si="6">SUM(F28:H28)</f>
        <v>875</v>
      </c>
      <c r="J28" s="47">
        <f t="shared" ref="J28:L30" si="7">B28+F28</f>
        <v>526</v>
      </c>
      <c r="K28" s="48">
        <f t="shared" si="7"/>
        <v>149</v>
      </c>
      <c r="L28" s="50">
        <f t="shared" si="7"/>
        <v>764</v>
      </c>
      <c r="M28" s="41">
        <f>J28+K28+L28</f>
        <v>1439</v>
      </c>
      <c r="N28" s="59">
        <f>M28/M41</f>
        <v>1.2619596769242913E-2</v>
      </c>
    </row>
    <row r="29" spans="1:14" ht="14.25" customHeight="1" x14ac:dyDescent="0.25">
      <c r="A29" s="43" t="s">
        <v>39</v>
      </c>
      <c r="B29" s="1">
        <v>9595</v>
      </c>
      <c r="C29" s="2">
        <v>2846</v>
      </c>
      <c r="D29" s="3">
        <v>4358</v>
      </c>
      <c r="E29" s="51">
        <f t="shared" si="5"/>
        <v>16799</v>
      </c>
      <c r="F29" s="1">
        <v>153</v>
      </c>
      <c r="G29" s="3">
        <v>34</v>
      </c>
      <c r="H29" s="3">
        <v>80</v>
      </c>
      <c r="I29" s="51">
        <f t="shared" si="6"/>
        <v>267</v>
      </c>
      <c r="J29" s="36">
        <f t="shared" si="7"/>
        <v>9748</v>
      </c>
      <c r="K29" s="37">
        <f t="shared" si="7"/>
        <v>2880</v>
      </c>
      <c r="L29" s="38">
        <f t="shared" si="7"/>
        <v>4438</v>
      </c>
      <c r="M29" s="42">
        <f>J29+K29+L29</f>
        <v>17066</v>
      </c>
      <c r="N29" s="60">
        <f>M29/M41</f>
        <v>0.14966368204579536</v>
      </c>
    </row>
    <row r="30" spans="1:14" ht="14.25" customHeight="1" x14ac:dyDescent="0.25">
      <c r="A30" s="31" t="s">
        <v>4</v>
      </c>
      <c r="B30" s="4">
        <v>24361</v>
      </c>
      <c r="C30" s="5">
        <v>8638</v>
      </c>
      <c r="D30" s="6">
        <v>15082</v>
      </c>
      <c r="E30" s="51">
        <f t="shared" si="5"/>
        <v>48081</v>
      </c>
      <c r="F30" s="4">
        <v>25</v>
      </c>
      <c r="G30" s="5">
        <v>59</v>
      </c>
      <c r="H30" s="6">
        <v>85</v>
      </c>
      <c r="I30" s="52">
        <f t="shared" si="6"/>
        <v>169</v>
      </c>
      <c r="J30" s="39">
        <f t="shared" si="7"/>
        <v>24386</v>
      </c>
      <c r="K30" s="3">
        <f t="shared" si="7"/>
        <v>8697</v>
      </c>
      <c r="L30" s="28">
        <f t="shared" si="7"/>
        <v>15167</v>
      </c>
      <c r="M30" s="42">
        <f t="shared" ref="M30:M41" si="8">J30+K30+L30</f>
        <v>48250</v>
      </c>
      <c r="N30" s="60">
        <f>M30/M41</f>
        <v>0.42313797367336381</v>
      </c>
    </row>
    <row r="31" spans="1:14" ht="14.25" customHeight="1" x14ac:dyDescent="0.25">
      <c r="A31" s="31" t="s">
        <v>45</v>
      </c>
      <c r="B31" s="4">
        <v>7037</v>
      </c>
      <c r="C31" s="5">
        <v>1561</v>
      </c>
      <c r="D31" s="6">
        <v>2915</v>
      </c>
      <c r="E31" s="51">
        <f t="shared" si="5"/>
        <v>11513</v>
      </c>
      <c r="F31" s="4">
        <v>92</v>
      </c>
      <c r="G31" s="5">
        <v>24</v>
      </c>
      <c r="H31" s="6">
        <v>73</v>
      </c>
      <c r="I31" s="53">
        <f>SUM(F31:H31)</f>
        <v>189</v>
      </c>
      <c r="J31" s="40">
        <f>B31+F31</f>
        <v>7129</v>
      </c>
      <c r="K31" s="9">
        <f>C31+G31</f>
        <v>1585</v>
      </c>
      <c r="L31" s="27">
        <f>D31+H31</f>
        <v>2988</v>
      </c>
      <c r="M31" s="42">
        <f t="shared" si="8"/>
        <v>11702</v>
      </c>
      <c r="N31" s="60">
        <f>M31/M41</f>
        <v>0.10262301695182804</v>
      </c>
    </row>
    <row r="32" spans="1:14" ht="14.25" customHeight="1" x14ac:dyDescent="0.25">
      <c r="A32" s="34" t="s">
        <v>46</v>
      </c>
      <c r="B32" s="4">
        <v>4916</v>
      </c>
      <c r="C32" s="5">
        <v>852</v>
      </c>
      <c r="D32" s="6">
        <v>1513</v>
      </c>
      <c r="E32" s="51">
        <f t="shared" si="5"/>
        <v>7281</v>
      </c>
      <c r="F32" s="7">
        <v>44</v>
      </c>
      <c r="G32" s="8">
        <v>14</v>
      </c>
      <c r="H32" s="9">
        <v>20</v>
      </c>
      <c r="I32" s="55">
        <f t="shared" ref="I32:I40" si="9">SUM(F32:H32)</f>
        <v>78</v>
      </c>
      <c r="J32" s="40">
        <f t="shared" ref="J32:L40" si="10">B32+F32</f>
        <v>4960</v>
      </c>
      <c r="K32" s="9">
        <f t="shared" si="10"/>
        <v>866</v>
      </c>
      <c r="L32" s="27">
        <f t="shared" si="10"/>
        <v>1533</v>
      </c>
      <c r="M32" s="42">
        <f t="shared" si="8"/>
        <v>7359</v>
      </c>
      <c r="N32" s="60">
        <f>M32/M41</f>
        <v>6.4536214471757183E-2</v>
      </c>
    </row>
    <row r="33" spans="1:14" ht="14.25" customHeight="1" x14ac:dyDescent="0.25">
      <c r="A33" s="35" t="s">
        <v>5</v>
      </c>
      <c r="B33" s="4">
        <v>6633</v>
      </c>
      <c r="C33" s="5">
        <v>927</v>
      </c>
      <c r="D33" s="6">
        <v>1476</v>
      </c>
      <c r="E33" s="51">
        <f t="shared" si="5"/>
        <v>9036</v>
      </c>
      <c r="F33" s="7">
        <v>58</v>
      </c>
      <c r="G33" s="8">
        <v>9</v>
      </c>
      <c r="H33" s="9">
        <v>40</v>
      </c>
      <c r="I33" s="55">
        <f t="shared" si="9"/>
        <v>107</v>
      </c>
      <c r="J33" s="40">
        <f t="shared" si="10"/>
        <v>6691</v>
      </c>
      <c r="K33" s="9">
        <f t="shared" si="10"/>
        <v>936</v>
      </c>
      <c r="L33" s="27">
        <f t="shared" si="10"/>
        <v>1516</v>
      </c>
      <c r="M33" s="42">
        <f t="shared" si="8"/>
        <v>9143</v>
      </c>
      <c r="N33" s="60">
        <f>M33/M41</f>
        <v>8.0181357374001352E-2</v>
      </c>
    </row>
    <row r="34" spans="1:14" ht="14.25" customHeight="1" x14ac:dyDescent="0.25">
      <c r="A34" s="35" t="s">
        <v>6</v>
      </c>
      <c r="B34" s="10">
        <v>5143</v>
      </c>
      <c r="C34" s="11">
        <v>589</v>
      </c>
      <c r="D34" s="12">
        <v>885</v>
      </c>
      <c r="E34" s="51">
        <f t="shared" si="5"/>
        <v>6617</v>
      </c>
      <c r="F34" s="13">
        <v>45</v>
      </c>
      <c r="G34" s="14">
        <v>8</v>
      </c>
      <c r="H34" s="15">
        <v>24</v>
      </c>
      <c r="I34" s="55">
        <f t="shared" si="9"/>
        <v>77</v>
      </c>
      <c r="J34" s="7">
        <f t="shared" si="10"/>
        <v>5188</v>
      </c>
      <c r="K34" s="8">
        <f t="shared" si="10"/>
        <v>597</v>
      </c>
      <c r="L34" s="27">
        <f t="shared" si="10"/>
        <v>909</v>
      </c>
      <c r="M34" s="42">
        <f t="shared" si="8"/>
        <v>6694</v>
      </c>
      <c r="N34" s="60">
        <f>M34/M41</f>
        <v>5.8704364679160563E-2</v>
      </c>
    </row>
    <row r="35" spans="1:14" ht="14.25" customHeight="1" x14ac:dyDescent="0.25">
      <c r="A35" s="35" t="s">
        <v>7</v>
      </c>
      <c r="B35" s="10">
        <v>3319</v>
      </c>
      <c r="C35" s="11">
        <v>346</v>
      </c>
      <c r="D35" s="12">
        <v>483</v>
      </c>
      <c r="E35" s="51">
        <f t="shared" si="5"/>
        <v>4148</v>
      </c>
      <c r="F35" s="13">
        <v>37</v>
      </c>
      <c r="G35" s="14">
        <v>1</v>
      </c>
      <c r="H35" s="15">
        <v>20</v>
      </c>
      <c r="I35" s="55">
        <f t="shared" si="9"/>
        <v>58</v>
      </c>
      <c r="J35" s="7">
        <f t="shared" si="10"/>
        <v>3356</v>
      </c>
      <c r="K35" s="8">
        <f t="shared" si="10"/>
        <v>347</v>
      </c>
      <c r="L35" s="27">
        <f t="shared" si="10"/>
        <v>503</v>
      </c>
      <c r="M35" s="42">
        <f t="shared" si="8"/>
        <v>4206</v>
      </c>
      <c r="N35" s="60">
        <f>M35/M41</f>
        <v>3.6885353725806591E-2</v>
      </c>
    </row>
    <row r="36" spans="1:14" ht="14.25" customHeight="1" x14ac:dyDescent="0.25">
      <c r="A36" s="34" t="s">
        <v>8</v>
      </c>
      <c r="B36" s="10">
        <v>2228</v>
      </c>
      <c r="C36" s="11">
        <v>213</v>
      </c>
      <c r="D36" s="12">
        <v>293</v>
      </c>
      <c r="E36" s="51">
        <f t="shared" si="5"/>
        <v>2734</v>
      </c>
      <c r="F36" s="13">
        <v>17</v>
      </c>
      <c r="G36" s="14">
        <v>3</v>
      </c>
      <c r="H36" s="15">
        <v>9</v>
      </c>
      <c r="I36" s="55">
        <f t="shared" si="9"/>
        <v>29</v>
      </c>
      <c r="J36" s="7">
        <f t="shared" si="10"/>
        <v>2245</v>
      </c>
      <c r="K36" s="8">
        <f t="shared" si="10"/>
        <v>216</v>
      </c>
      <c r="L36" s="27">
        <f t="shared" si="10"/>
        <v>302</v>
      </c>
      <c r="M36" s="42">
        <f t="shared" si="8"/>
        <v>2763</v>
      </c>
      <c r="N36" s="60">
        <f>M36/M41</f>
        <v>2.4230678160818739E-2</v>
      </c>
    </row>
    <row r="37" spans="1:14" ht="14.25" customHeight="1" x14ac:dyDescent="0.25">
      <c r="A37" s="32" t="s">
        <v>9</v>
      </c>
      <c r="B37" s="4">
        <v>1462</v>
      </c>
      <c r="C37" s="5">
        <v>150</v>
      </c>
      <c r="D37" s="6">
        <v>138</v>
      </c>
      <c r="E37" s="51">
        <f t="shared" si="5"/>
        <v>1750</v>
      </c>
      <c r="F37" s="7">
        <v>14</v>
      </c>
      <c r="G37" s="8">
        <v>3</v>
      </c>
      <c r="H37" s="9">
        <v>6</v>
      </c>
      <c r="I37" s="55">
        <f t="shared" si="9"/>
        <v>23</v>
      </c>
      <c r="J37" s="7">
        <f t="shared" si="10"/>
        <v>1476</v>
      </c>
      <c r="K37" s="8">
        <f t="shared" si="10"/>
        <v>153</v>
      </c>
      <c r="L37" s="27">
        <f t="shared" si="10"/>
        <v>144</v>
      </c>
      <c r="M37" s="42">
        <f t="shared" si="8"/>
        <v>1773</v>
      </c>
      <c r="N37" s="60">
        <f>M37/M41</f>
        <v>1.5548676213945576E-2</v>
      </c>
    </row>
    <row r="38" spans="1:14" ht="14.25" customHeight="1" x14ac:dyDescent="0.25">
      <c r="A38" s="33" t="s">
        <v>44</v>
      </c>
      <c r="B38" s="4">
        <v>1027</v>
      </c>
      <c r="C38" s="5">
        <v>78</v>
      </c>
      <c r="D38" s="6">
        <v>147</v>
      </c>
      <c r="E38" s="51">
        <f t="shared" si="5"/>
        <v>1252</v>
      </c>
      <c r="F38" s="4">
        <v>11</v>
      </c>
      <c r="G38" s="5">
        <v>2</v>
      </c>
      <c r="H38" s="6">
        <v>10</v>
      </c>
      <c r="I38" s="55">
        <f t="shared" si="9"/>
        <v>23</v>
      </c>
      <c r="J38" s="7">
        <f t="shared" si="10"/>
        <v>1038</v>
      </c>
      <c r="K38" s="8">
        <f t="shared" si="10"/>
        <v>80</v>
      </c>
      <c r="L38" s="27">
        <f t="shared" si="10"/>
        <v>157</v>
      </c>
      <c r="M38" s="42">
        <f t="shared" si="8"/>
        <v>1275</v>
      </c>
      <c r="N38" s="60">
        <f>M38/M41</f>
        <v>1.1181366143700286E-2</v>
      </c>
    </row>
    <row r="39" spans="1:14" ht="14.25" customHeight="1" x14ac:dyDescent="0.25">
      <c r="A39" s="33" t="s">
        <v>10</v>
      </c>
      <c r="B39" s="10">
        <v>681</v>
      </c>
      <c r="C39" s="11">
        <v>46</v>
      </c>
      <c r="D39" s="12">
        <v>15</v>
      </c>
      <c r="E39" s="51">
        <f t="shared" si="5"/>
        <v>742</v>
      </c>
      <c r="F39" s="10">
        <v>8</v>
      </c>
      <c r="G39" s="11">
        <v>2</v>
      </c>
      <c r="H39" s="12">
        <v>0</v>
      </c>
      <c r="I39" s="55">
        <f t="shared" si="9"/>
        <v>10</v>
      </c>
      <c r="J39" s="7">
        <f t="shared" si="10"/>
        <v>689</v>
      </c>
      <c r="K39" s="8">
        <f t="shared" si="10"/>
        <v>48</v>
      </c>
      <c r="L39" s="27">
        <f t="shared" si="10"/>
        <v>15</v>
      </c>
      <c r="M39" s="42">
        <f t="shared" si="8"/>
        <v>752</v>
      </c>
      <c r="N39" s="60">
        <f>M39/M41</f>
        <v>6.5948136000491099E-3</v>
      </c>
    </row>
    <row r="40" spans="1:14" ht="14.25" customHeight="1" thickBot="1" x14ac:dyDescent="0.3">
      <c r="A40" s="34" t="s">
        <v>11</v>
      </c>
      <c r="B40" s="10">
        <v>1433</v>
      </c>
      <c r="C40" s="11">
        <v>114</v>
      </c>
      <c r="D40" s="12">
        <v>45</v>
      </c>
      <c r="E40" s="51">
        <f t="shared" si="5"/>
        <v>1592</v>
      </c>
      <c r="F40" s="10">
        <v>12</v>
      </c>
      <c r="G40" s="11">
        <v>0</v>
      </c>
      <c r="H40" s="12">
        <v>3</v>
      </c>
      <c r="I40" s="55">
        <f t="shared" si="9"/>
        <v>15</v>
      </c>
      <c r="J40" s="13">
        <f t="shared" si="10"/>
        <v>1445</v>
      </c>
      <c r="K40" s="8">
        <f t="shared" si="10"/>
        <v>114</v>
      </c>
      <c r="L40" s="27">
        <f t="shared" si="10"/>
        <v>48</v>
      </c>
      <c r="M40" s="42">
        <f t="shared" si="8"/>
        <v>1607</v>
      </c>
      <c r="N40" s="60">
        <f>M40/M41</f>
        <v>1.4092906190530479E-2</v>
      </c>
    </row>
    <row r="41" spans="1:14" ht="14.25" customHeight="1" thickBot="1" x14ac:dyDescent="0.3">
      <c r="A41" s="18" t="s">
        <v>0</v>
      </c>
      <c r="B41" s="19">
        <f t="shared" ref="B41:L41" si="11">SUM(B28:B40)</f>
        <v>68033</v>
      </c>
      <c r="C41" s="20">
        <f t="shared" si="11"/>
        <v>16401</v>
      </c>
      <c r="D41" s="21">
        <f t="shared" si="11"/>
        <v>27675</v>
      </c>
      <c r="E41" s="29">
        <f t="shared" si="11"/>
        <v>112109</v>
      </c>
      <c r="F41" s="22">
        <f t="shared" si="11"/>
        <v>844</v>
      </c>
      <c r="G41" s="20">
        <f t="shared" si="11"/>
        <v>267</v>
      </c>
      <c r="H41" s="21">
        <f t="shared" si="11"/>
        <v>809</v>
      </c>
      <c r="I41" s="29">
        <f t="shared" si="11"/>
        <v>1920</v>
      </c>
      <c r="J41" s="23">
        <f t="shared" si="11"/>
        <v>68877</v>
      </c>
      <c r="K41" s="24">
        <f t="shared" si="11"/>
        <v>16668</v>
      </c>
      <c r="L41" s="25">
        <f t="shared" si="11"/>
        <v>28484</v>
      </c>
      <c r="M41" s="26">
        <f t="shared" si="8"/>
        <v>114029</v>
      </c>
      <c r="N41" s="61">
        <f>SUM(N28:N40)</f>
        <v>0.99999999999999989</v>
      </c>
    </row>
    <row r="42" spans="1:14" ht="9.75" customHeight="1" x14ac:dyDescent="0.25">
      <c r="A42" s="88" t="s">
        <v>17</v>
      </c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</row>
    <row r="43" spans="1:14" ht="16.5" customHeight="1" x14ac:dyDescent="0.25">
      <c r="B43" s="44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</row>
    <row r="44" spans="1:14" ht="15" customHeight="1" x14ac:dyDescent="0.25"/>
    <row r="45" spans="1:14" ht="15" customHeight="1" x14ac:dyDescent="0.25"/>
    <row r="46" spans="1:14" ht="15" customHeight="1" x14ac:dyDescent="0.25"/>
    <row r="47" spans="1:14" ht="15" customHeight="1" x14ac:dyDescent="0.25"/>
    <row r="48" spans="1:14" ht="15" customHeight="1" x14ac:dyDescent="0.25"/>
    <row r="49" ht="15" customHeight="1" x14ac:dyDescent="0.25"/>
  </sheetData>
  <mergeCells count="38">
    <mergeCell ref="A25:A27"/>
    <mergeCell ref="J25:L25"/>
    <mergeCell ref="H5:H6"/>
    <mergeCell ref="J5:J6"/>
    <mergeCell ref="L26:L27"/>
    <mergeCell ref="A42:M42"/>
    <mergeCell ref="M25:M27"/>
    <mergeCell ref="B26:B27"/>
    <mergeCell ref="C26:C27"/>
    <mergeCell ref="D26:D27"/>
    <mergeCell ref="F26:F27"/>
    <mergeCell ref="G26:G27"/>
    <mergeCell ref="H26:H27"/>
    <mergeCell ref="J26:J27"/>
    <mergeCell ref="K26:K27"/>
    <mergeCell ref="A21:M21"/>
    <mergeCell ref="A23:N23"/>
    <mergeCell ref="F5:F6"/>
    <mergeCell ref="B25:D25"/>
    <mergeCell ref="E25:E27"/>
    <mergeCell ref="F25:H25"/>
    <mergeCell ref="I25:I27"/>
    <mergeCell ref="G5:G6"/>
    <mergeCell ref="N25:N27"/>
    <mergeCell ref="A2:N2"/>
    <mergeCell ref="A4:A6"/>
    <mergeCell ref="B4:D4"/>
    <mergeCell ref="E4:E6"/>
    <mergeCell ref="F4:H4"/>
    <mergeCell ref="I4:I6"/>
    <mergeCell ref="J4:L4"/>
    <mergeCell ref="M4:M6"/>
    <mergeCell ref="N4:N6"/>
    <mergeCell ref="B5:B6"/>
    <mergeCell ref="K5:K6"/>
    <mergeCell ref="L5:L6"/>
    <mergeCell ref="C5:C6"/>
    <mergeCell ref="D5:D6"/>
  </mergeCells>
  <pageMargins left="0" right="0" top="0" bottom="0" header="0" footer="0"/>
  <pageSetup paperSize="9" fitToWidth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topLeftCell="A13" workbookViewId="0">
      <selection activeCell="N28" sqref="N28"/>
    </sheetView>
  </sheetViews>
  <sheetFormatPr defaultRowHeight="15" x14ac:dyDescent="0.25"/>
  <cols>
    <col min="1" max="1" width="14.85546875" customWidth="1"/>
    <col min="2" max="13" width="9.7109375" customWidth="1"/>
    <col min="14" max="14" width="12" customWidth="1"/>
  </cols>
  <sheetData>
    <row r="1" spans="1:14" ht="14.25" customHeight="1" x14ac:dyDescent="0.25"/>
    <row r="2" spans="1:14" ht="14.25" customHeight="1" x14ac:dyDescent="0.25">
      <c r="A2" s="76" t="s">
        <v>12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7"/>
    </row>
    <row r="3" spans="1:14" ht="12" customHeight="1" thickBot="1" x14ac:dyDescent="0.3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14.25" customHeight="1" x14ac:dyDescent="0.25">
      <c r="A4" s="78" t="s">
        <v>56</v>
      </c>
      <c r="B4" s="69" t="s">
        <v>13</v>
      </c>
      <c r="C4" s="81"/>
      <c r="D4" s="82"/>
      <c r="E4" s="83" t="s">
        <v>0</v>
      </c>
      <c r="F4" s="69" t="s">
        <v>14</v>
      </c>
      <c r="G4" s="81"/>
      <c r="H4" s="81"/>
      <c r="I4" s="83" t="s">
        <v>0</v>
      </c>
      <c r="J4" s="66" t="s">
        <v>15</v>
      </c>
      <c r="K4" s="67"/>
      <c r="L4" s="68"/>
      <c r="M4" s="69" t="s">
        <v>0</v>
      </c>
      <c r="N4" s="89" t="s">
        <v>18</v>
      </c>
    </row>
    <row r="5" spans="1:14" ht="14.25" customHeight="1" x14ac:dyDescent="0.25">
      <c r="A5" s="79"/>
      <c r="B5" s="72" t="s">
        <v>1</v>
      </c>
      <c r="C5" s="74" t="s">
        <v>2</v>
      </c>
      <c r="D5" s="92" t="s">
        <v>3</v>
      </c>
      <c r="E5" s="84"/>
      <c r="F5" s="94" t="s">
        <v>1</v>
      </c>
      <c r="G5" s="74" t="s">
        <v>2</v>
      </c>
      <c r="H5" s="92" t="s">
        <v>3</v>
      </c>
      <c r="I5" s="86"/>
      <c r="J5" s="94" t="s">
        <v>1</v>
      </c>
      <c r="K5" s="74" t="s">
        <v>2</v>
      </c>
      <c r="L5" s="92" t="s">
        <v>3</v>
      </c>
      <c r="M5" s="70"/>
      <c r="N5" s="90"/>
    </row>
    <row r="6" spans="1:14" ht="14.25" customHeight="1" thickBot="1" x14ac:dyDescent="0.3">
      <c r="A6" s="80"/>
      <c r="B6" s="73"/>
      <c r="C6" s="75"/>
      <c r="D6" s="93"/>
      <c r="E6" s="85"/>
      <c r="F6" s="95"/>
      <c r="G6" s="96"/>
      <c r="H6" s="93"/>
      <c r="I6" s="87"/>
      <c r="J6" s="95"/>
      <c r="K6" s="96"/>
      <c r="L6" s="93"/>
      <c r="M6" s="71"/>
      <c r="N6" s="91"/>
    </row>
    <row r="7" spans="1:14" ht="14.25" customHeight="1" x14ac:dyDescent="0.25">
      <c r="A7" s="30" t="s">
        <v>19</v>
      </c>
      <c r="B7" s="47">
        <v>3252</v>
      </c>
      <c r="C7" s="48">
        <v>474</v>
      </c>
      <c r="D7" s="49">
        <v>983</v>
      </c>
      <c r="E7" s="46">
        <f t="shared" ref="E7:E19" si="0">SUM(B7:D7)</f>
        <v>4709</v>
      </c>
      <c r="F7" s="47">
        <v>6977</v>
      </c>
      <c r="G7" s="49">
        <v>774</v>
      </c>
      <c r="H7" s="49">
        <v>1897</v>
      </c>
      <c r="I7" s="46">
        <f t="shared" ref="I7:I19" si="1">SUM(F7:H7)</f>
        <v>9648</v>
      </c>
      <c r="J7" s="47">
        <f t="shared" ref="J7:J19" si="2">B7+F7</f>
        <v>10229</v>
      </c>
      <c r="K7" s="48">
        <f t="shared" ref="K7:K19" si="3">C7+G7</f>
        <v>1248</v>
      </c>
      <c r="L7" s="50">
        <f t="shared" ref="L7:L19" si="4">D7+H7</f>
        <v>2880</v>
      </c>
      <c r="M7" s="56">
        <f t="shared" ref="M7:M20" si="5">J7+K7+L7</f>
        <v>14357</v>
      </c>
      <c r="N7" s="59">
        <f>M7/M20</f>
        <v>0.11179287521899942</v>
      </c>
    </row>
    <row r="8" spans="1:14" ht="14.25" customHeight="1" x14ac:dyDescent="0.25">
      <c r="A8" s="43" t="s">
        <v>20</v>
      </c>
      <c r="B8" s="1">
        <v>7935</v>
      </c>
      <c r="C8" s="2">
        <v>2573</v>
      </c>
      <c r="D8" s="3">
        <v>4019</v>
      </c>
      <c r="E8" s="51">
        <f t="shared" si="0"/>
        <v>14527</v>
      </c>
      <c r="F8" s="1">
        <v>179</v>
      </c>
      <c r="G8" s="3">
        <v>31</v>
      </c>
      <c r="H8" s="3">
        <v>73</v>
      </c>
      <c r="I8" s="51">
        <f t="shared" si="1"/>
        <v>283</v>
      </c>
      <c r="J8" s="36">
        <f t="shared" si="2"/>
        <v>8114</v>
      </c>
      <c r="K8" s="37">
        <f t="shared" si="3"/>
        <v>2604</v>
      </c>
      <c r="L8" s="38">
        <f t="shared" si="4"/>
        <v>4092</v>
      </c>
      <c r="M8" s="57">
        <f t="shared" si="5"/>
        <v>14810</v>
      </c>
      <c r="N8" s="60">
        <f>M8/M20</f>
        <v>0.11532022581273117</v>
      </c>
    </row>
    <row r="9" spans="1:14" ht="14.25" customHeight="1" x14ac:dyDescent="0.25">
      <c r="A9" s="31" t="s">
        <v>4</v>
      </c>
      <c r="B9" s="4">
        <v>24534</v>
      </c>
      <c r="C9" s="5">
        <v>8650</v>
      </c>
      <c r="D9" s="6">
        <v>14935</v>
      </c>
      <c r="E9" s="51">
        <f t="shared" si="0"/>
        <v>48119</v>
      </c>
      <c r="F9" s="4">
        <v>25</v>
      </c>
      <c r="G9" s="5">
        <v>59</v>
      </c>
      <c r="H9" s="6">
        <v>81</v>
      </c>
      <c r="I9" s="52">
        <f t="shared" si="1"/>
        <v>165</v>
      </c>
      <c r="J9" s="39">
        <f t="shared" si="2"/>
        <v>24559</v>
      </c>
      <c r="K9" s="3">
        <f t="shared" si="3"/>
        <v>8709</v>
      </c>
      <c r="L9" s="28">
        <f t="shared" si="4"/>
        <v>15016</v>
      </c>
      <c r="M9" s="57">
        <f t="shared" si="5"/>
        <v>48284</v>
      </c>
      <c r="N9" s="60">
        <f>M9/M20</f>
        <v>0.37597041074557136</v>
      </c>
    </row>
    <row r="10" spans="1:14" ht="14.25" customHeight="1" x14ac:dyDescent="0.25">
      <c r="A10" s="31" t="s">
        <v>55</v>
      </c>
      <c r="B10" s="4">
        <v>9010</v>
      </c>
      <c r="C10" s="5">
        <v>1777</v>
      </c>
      <c r="D10" s="6">
        <v>3210</v>
      </c>
      <c r="E10" s="51">
        <f t="shared" si="0"/>
        <v>13997</v>
      </c>
      <c r="F10" s="4">
        <v>131</v>
      </c>
      <c r="G10" s="5">
        <v>28</v>
      </c>
      <c r="H10" s="6">
        <v>76</v>
      </c>
      <c r="I10" s="53">
        <f t="shared" si="1"/>
        <v>235</v>
      </c>
      <c r="J10" s="40">
        <f t="shared" si="2"/>
        <v>9141</v>
      </c>
      <c r="K10" s="9">
        <f t="shared" si="3"/>
        <v>1805</v>
      </c>
      <c r="L10" s="27">
        <f t="shared" si="4"/>
        <v>3286</v>
      </c>
      <c r="M10" s="57">
        <f t="shared" si="5"/>
        <v>14232</v>
      </c>
      <c r="N10" s="60">
        <f>M10/M20</f>
        <v>0.11081954448121471</v>
      </c>
    </row>
    <row r="11" spans="1:14" ht="14.25" customHeight="1" x14ac:dyDescent="0.25">
      <c r="A11" s="34" t="s">
        <v>54</v>
      </c>
      <c r="B11" s="4">
        <v>4487</v>
      </c>
      <c r="C11" s="5">
        <v>758</v>
      </c>
      <c r="D11" s="6">
        <v>1365</v>
      </c>
      <c r="E11" s="53">
        <f t="shared" si="0"/>
        <v>6610</v>
      </c>
      <c r="F11" s="7">
        <v>47</v>
      </c>
      <c r="G11" s="8">
        <v>13</v>
      </c>
      <c r="H11" s="9">
        <v>21</v>
      </c>
      <c r="I11" s="55">
        <f t="shared" si="1"/>
        <v>81</v>
      </c>
      <c r="J11" s="40">
        <f t="shared" si="2"/>
        <v>4534</v>
      </c>
      <c r="K11" s="9">
        <f t="shared" si="3"/>
        <v>771</v>
      </c>
      <c r="L11" s="27">
        <f t="shared" si="4"/>
        <v>1386</v>
      </c>
      <c r="M11" s="57">
        <f t="shared" si="5"/>
        <v>6691</v>
      </c>
      <c r="N11" s="60">
        <f>M11/M20</f>
        <v>5.2100447732139378E-2</v>
      </c>
    </row>
    <row r="12" spans="1:14" ht="14.25" customHeight="1" x14ac:dyDescent="0.25">
      <c r="A12" s="35" t="s">
        <v>5</v>
      </c>
      <c r="B12" s="4">
        <v>6837</v>
      </c>
      <c r="C12" s="5">
        <v>955</v>
      </c>
      <c r="D12" s="6">
        <v>1581</v>
      </c>
      <c r="E12" s="53">
        <f t="shared" si="0"/>
        <v>9373</v>
      </c>
      <c r="F12" s="7">
        <v>65</v>
      </c>
      <c r="G12" s="8">
        <v>9</v>
      </c>
      <c r="H12" s="9">
        <v>43</v>
      </c>
      <c r="I12" s="55">
        <f t="shared" si="1"/>
        <v>117</v>
      </c>
      <c r="J12" s="40">
        <f t="shared" si="2"/>
        <v>6902</v>
      </c>
      <c r="K12" s="9">
        <f t="shared" si="3"/>
        <v>964</v>
      </c>
      <c r="L12" s="27">
        <f t="shared" si="4"/>
        <v>1624</v>
      </c>
      <c r="M12" s="57">
        <f t="shared" si="5"/>
        <v>9490</v>
      </c>
      <c r="N12" s="60">
        <f>M12/M20</f>
        <v>7.3895269612614362E-2</v>
      </c>
    </row>
    <row r="13" spans="1:14" ht="14.25" customHeight="1" x14ac:dyDescent="0.25">
      <c r="A13" s="35" t="s">
        <v>6</v>
      </c>
      <c r="B13" s="10">
        <v>5375</v>
      </c>
      <c r="C13" s="11">
        <v>620</v>
      </c>
      <c r="D13" s="12">
        <v>935</v>
      </c>
      <c r="E13" s="54">
        <f t="shared" si="0"/>
        <v>6930</v>
      </c>
      <c r="F13" s="13">
        <v>42</v>
      </c>
      <c r="G13" s="14">
        <v>9</v>
      </c>
      <c r="H13" s="15">
        <v>18</v>
      </c>
      <c r="I13" s="55">
        <f t="shared" si="1"/>
        <v>69</v>
      </c>
      <c r="J13" s="7">
        <f t="shared" si="2"/>
        <v>5417</v>
      </c>
      <c r="K13" s="8">
        <f t="shared" si="3"/>
        <v>629</v>
      </c>
      <c r="L13" s="27">
        <f t="shared" si="4"/>
        <v>953</v>
      </c>
      <c r="M13" s="57">
        <f t="shared" si="5"/>
        <v>6999</v>
      </c>
      <c r="N13" s="60">
        <f>M13/M20</f>
        <v>5.4498734670040877E-2</v>
      </c>
    </row>
    <row r="14" spans="1:14" ht="14.25" customHeight="1" x14ac:dyDescent="0.25">
      <c r="A14" s="35" t="s">
        <v>7</v>
      </c>
      <c r="B14" s="10">
        <v>3690</v>
      </c>
      <c r="C14" s="11">
        <v>372</v>
      </c>
      <c r="D14" s="12">
        <v>521</v>
      </c>
      <c r="E14" s="54">
        <f t="shared" si="0"/>
        <v>4583</v>
      </c>
      <c r="F14" s="13">
        <v>47</v>
      </c>
      <c r="G14" s="14">
        <v>1</v>
      </c>
      <c r="H14" s="15">
        <v>28</v>
      </c>
      <c r="I14" s="55">
        <f t="shared" si="1"/>
        <v>76</v>
      </c>
      <c r="J14" s="7">
        <f t="shared" si="2"/>
        <v>3737</v>
      </c>
      <c r="K14" s="8">
        <f t="shared" si="3"/>
        <v>373</v>
      </c>
      <c r="L14" s="27">
        <f t="shared" si="4"/>
        <v>549</v>
      </c>
      <c r="M14" s="57">
        <f t="shared" si="5"/>
        <v>4659</v>
      </c>
      <c r="N14" s="60">
        <f>M14/M20</f>
        <v>3.6277983258711309E-2</v>
      </c>
    </row>
    <row r="15" spans="1:14" ht="14.25" customHeight="1" x14ac:dyDescent="0.25">
      <c r="A15" s="34" t="s">
        <v>8</v>
      </c>
      <c r="B15" s="10">
        <v>2390</v>
      </c>
      <c r="C15" s="11">
        <v>230</v>
      </c>
      <c r="D15" s="12">
        <v>323</v>
      </c>
      <c r="E15" s="54">
        <f t="shared" si="0"/>
        <v>2943</v>
      </c>
      <c r="F15" s="13">
        <v>21</v>
      </c>
      <c r="G15" s="14">
        <v>3</v>
      </c>
      <c r="H15" s="15">
        <v>9</v>
      </c>
      <c r="I15" s="55">
        <f t="shared" si="1"/>
        <v>33</v>
      </c>
      <c r="J15" s="7">
        <f t="shared" si="2"/>
        <v>2411</v>
      </c>
      <c r="K15" s="8">
        <f t="shared" si="3"/>
        <v>233</v>
      </c>
      <c r="L15" s="27">
        <f t="shared" si="4"/>
        <v>332</v>
      </c>
      <c r="M15" s="57">
        <f t="shared" si="5"/>
        <v>2976</v>
      </c>
      <c r="N15" s="60">
        <f>M15/M20</f>
        <v>2.3173058205178121E-2</v>
      </c>
    </row>
    <row r="16" spans="1:14" ht="14.25" customHeight="1" x14ac:dyDescent="0.25">
      <c r="A16" s="32" t="s">
        <v>9</v>
      </c>
      <c r="B16" s="4">
        <v>1595</v>
      </c>
      <c r="C16" s="5">
        <v>147</v>
      </c>
      <c r="D16" s="6">
        <v>149</v>
      </c>
      <c r="E16" s="54">
        <f t="shared" si="0"/>
        <v>1891</v>
      </c>
      <c r="F16" s="4">
        <v>12</v>
      </c>
      <c r="G16" s="5">
        <v>2</v>
      </c>
      <c r="H16" s="6">
        <v>4</v>
      </c>
      <c r="I16" s="55">
        <f t="shared" si="1"/>
        <v>18</v>
      </c>
      <c r="J16" s="7">
        <f t="shared" si="2"/>
        <v>1607</v>
      </c>
      <c r="K16" s="8">
        <f t="shared" si="3"/>
        <v>149</v>
      </c>
      <c r="L16" s="27">
        <f t="shared" si="4"/>
        <v>153</v>
      </c>
      <c r="M16" s="57">
        <f t="shared" si="5"/>
        <v>1909</v>
      </c>
      <c r="N16" s="60">
        <f>M16/M20</f>
        <v>1.4864707027447927E-2</v>
      </c>
    </row>
    <row r="17" spans="1:14" ht="14.25" customHeight="1" x14ac:dyDescent="0.25">
      <c r="A17" s="33" t="s">
        <v>47</v>
      </c>
      <c r="B17" s="10">
        <v>1123</v>
      </c>
      <c r="C17" s="11">
        <v>101</v>
      </c>
      <c r="D17" s="12">
        <v>108</v>
      </c>
      <c r="E17" s="54">
        <f t="shared" si="0"/>
        <v>1332</v>
      </c>
      <c r="F17" s="10">
        <v>11</v>
      </c>
      <c r="G17" s="11">
        <v>3</v>
      </c>
      <c r="H17" s="12">
        <v>3</v>
      </c>
      <c r="I17" s="55">
        <f t="shared" si="1"/>
        <v>17</v>
      </c>
      <c r="J17" s="7">
        <f t="shared" si="2"/>
        <v>1134</v>
      </c>
      <c r="K17" s="8">
        <f t="shared" si="3"/>
        <v>104</v>
      </c>
      <c r="L17" s="27">
        <f t="shared" si="4"/>
        <v>111</v>
      </c>
      <c r="M17" s="57">
        <f t="shared" si="5"/>
        <v>1349</v>
      </c>
      <c r="N17" s="60">
        <f>M17/M20</f>
        <v>1.0504185322172474E-2</v>
      </c>
    </row>
    <row r="18" spans="1:14" ht="14.25" customHeight="1" x14ac:dyDescent="0.25">
      <c r="A18" s="33" t="s">
        <v>10</v>
      </c>
      <c r="B18" s="10">
        <v>708</v>
      </c>
      <c r="C18" s="11">
        <v>45</v>
      </c>
      <c r="D18" s="12">
        <v>81</v>
      </c>
      <c r="E18" s="54">
        <f t="shared" si="0"/>
        <v>834</v>
      </c>
      <c r="F18" s="10">
        <v>9</v>
      </c>
      <c r="G18" s="11">
        <v>1</v>
      </c>
      <c r="H18" s="12">
        <v>9</v>
      </c>
      <c r="I18" s="55">
        <f t="shared" si="1"/>
        <v>19</v>
      </c>
      <c r="J18" s="7">
        <f t="shared" si="2"/>
        <v>717</v>
      </c>
      <c r="K18" s="8">
        <f t="shared" si="3"/>
        <v>46</v>
      </c>
      <c r="L18" s="27">
        <f t="shared" si="4"/>
        <v>90</v>
      </c>
      <c r="M18" s="57">
        <f t="shared" si="5"/>
        <v>853</v>
      </c>
      <c r="N18" s="60">
        <f>M18/M20</f>
        <v>6.642008954642788E-3</v>
      </c>
    </row>
    <row r="19" spans="1:14" ht="14.25" customHeight="1" thickBot="1" x14ac:dyDescent="0.3">
      <c r="A19" s="34" t="s">
        <v>11</v>
      </c>
      <c r="B19" s="10">
        <v>1626</v>
      </c>
      <c r="C19" s="11">
        <v>125</v>
      </c>
      <c r="D19" s="12">
        <v>46</v>
      </c>
      <c r="E19" s="54">
        <f t="shared" si="0"/>
        <v>1797</v>
      </c>
      <c r="F19" s="10">
        <v>15</v>
      </c>
      <c r="G19" s="11">
        <v>1</v>
      </c>
      <c r="H19" s="12">
        <v>3</v>
      </c>
      <c r="I19" s="55">
        <f t="shared" si="1"/>
        <v>19</v>
      </c>
      <c r="J19" s="13">
        <f t="shared" si="2"/>
        <v>1641</v>
      </c>
      <c r="K19" s="8">
        <f t="shared" si="3"/>
        <v>126</v>
      </c>
      <c r="L19" s="27">
        <f t="shared" si="4"/>
        <v>49</v>
      </c>
      <c r="M19" s="57">
        <f t="shared" si="5"/>
        <v>1816</v>
      </c>
      <c r="N19" s="60">
        <f>M19/M20</f>
        <v>1.4140548958536111E-2</v>
      </c>
    </row>
    <row r="20" spans="1:14" ht="14.25" customHeight="1" thickBot="1" x14ac:dyDescent="0.3">
      <c r="A20" s="18" t="s">
        <v>0</v>
      </c>
      <c r="B20" s="19">
        <f t="shared" ref="B20:L20" si="6">SUM(B7:B19)</f>
        <v>72562</v>
      </c>
      <c r="C20" s="20">
        <f t="shared" si="6"/>
        <v>16827</v>
      </c>
      <c r="D20" s="21">
        <f t="shared" si="6"/>
        <v>28256</v>
      </c>
      <c r="E20" s="29">
        <f t="shared" si="6"/>
        <v>117645</v>
      </c>
      <c r="F20" s="22">
        <f t="shared" si="6"/>
        <v>7581</v>
      </c>
      <c r="G20" s="20">
        <f t="shared" si="6"/>
        <v>934</v>
      </c>
      <c r="H20" s="21">
        <f t="shared" si="6"/>
        <v>2265</v>
      </c>
      <c r="I20" s="29">
        <f t="shared" si="6"/>
        <v>10780</v>
      </c>
      <c r="J20" s="23">
        <f t="shared" si="6"/>
        <v>80143</v>
      </c>
      <c r="K20" s="24">
        <f t="shared" si="6"/>
        <v>17761</v>
      </c>
      <c r="L20" s="25">
        <f t="shared" si="6"/>
        <v>30521</v>
      </c>
      <c r="M20" s="58">
        <f t="shared" si="5"/>
        <v>128425</v>
      </c>
      <c r="N20" s="61">
        <f>SUM(N7:N19)</f>
        <v>1</v>
      </c>
    </row>
    <row r="21" spans="1:14" ht="9.75" customHeight="1" x14ac:dyDescent="0.25">
      <c r="A21" s="88" t="s">
        <v>16</v>
      </c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</row>
    <row r="22" spans="1:14" ht="10.5" customHeight="1" x14ac:dyDescent="0.25">
      <c r="B22" s="17"/>
      <c r="C22" s="17"/>
      <c r="D22" s="17"/>
      <c r="E22" s="17"/>
      <c r="F22" s="17"/>
      <c r="G22" s="17"/>
      <c r="H22" s="17"/>
      <c r="I22" s="17"/>
    </row>
    <row r="23" spans="1:14" ht="14.25" customHeight="1" x14ac:dyDescent="0.25">
      <c r="A23" s="76" t="s">
        <v>12</v>
      </c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7"/>
    </row>
    <row r="24" spans="1:14" ht="12" customHeight="1" thickBot="1" x14ac:dyDescent="0.3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5" spans="1:14" ht="14.25" customHeight="1" x14ac:dyDescent="0.25">
      <c r="A25" s="78" t="s">
        <v>56</v>
      </c>
      <c r="B25" s="69" t="s">
        <v>13</v>
      </c>
      <c r="C25" s="81"/>
      <c r="D25" s="82"/>
      <c r="E25" s="83" t="s">
        <v>0</v>
      </c>
      <c r="F25" s="69" t="s">
        <v>14</v>
      </c>
      <c r="G25" s="81"/>
      <c r="H25" s="81"/>
      <c r="I25" s="83" t="s">
        <v>0</v>
      </c>
      <c r="J25" s="66" t="s">
        <v>15</v>
      </c>
      <c r="K25" s="67"/>
      <c r="L25" s="68"/>
      <c r="M25" s="97" t="s">
        <v>0</v>
      </c>
      <c r="N25" s="89" t="s">
        <v>18</v>
      </c>
    </row>
    <row r="26" spans="1:14" ht="14.25" customHeight="1" x14ac:dyDescent="0.25">
      <c r="A26" s="79"/>
      <c r="B26" s="72" t="s">
        <v>1</v>
      </c>
      <c r="C26" s="74" t="s">
        <v>2</v>
      </c>
      <c r="D26" s="92" t="s">
        <v>3</v>
      </c>
      <c r="E26" s="84"/>
      <c r="F26" s="94" t="s">
        <v>1</v>
      </c>
      <c r="G26" s="74" t="s">
        <v>2</v>
      </c>
      <c r="H26" s="92" t="s">
        <v>3</v>
      </c>
      <c r="I26" s="86"/>
      <c r="J26" s="94" t="s">
        <v>1</v>
      </c>
      <c r="K26" s="74" t="s">
        <v>2</v>
      </c>
      <c r="L26" s="92" t="s">
        <v>3</v>
      </c>
      <c r="M26" s="98"/>
      <c r="N26" s="90"/>
    </row>
    <row r="27" spans="1:14" ht="14.25" customHeight="1" thickBot="1" x14ac:dyDescent="0.3">
      <c r="A27" s="80"/>
      <c r="B27" s="73"/>
      <c r="C27" s="75"/>
      <c r="D27" s="93"/>
      <c r="E27" s="85"/>
      <c r="F27" s="95"/>
      <c r="G27" s="96"/>
      <c r="H27" s="93"/>
      <c r="I27" s="87"/>
      <c r="J27" s="95"/>
      <c r="K27" s="96"/>
      <c r="L27" s="93"/>
      <c r="M27" s="99"/>
      <c r="N27" s="91"/>
    </row>
    <row r="28" spans="1:14" ht="14.25" customHeight="1" x14ac:dyDescent="0.25">
      <c r="A28" s="30" t="s">
        <v>19</v>
      </c>
      <c r="B28" s="47">
        <v>157</v>
      </c>
      <c r="C28" s="48">
        <v>41</v>
      </c>
      <c r="D28" s="49">
        <v>321</v>
      </c>
      <c r="E28" s="46">
        <f t="shared" ref="E28:E40" si="7">SUM(B28:D28)</f>
        <v>519</v>
      </c>
      <c r="F28" s="47">
        <v>328</v>
      </c>
      <c r="G28" s="49">
        <v>108</v>
      </c>
      <c r="H28" s="49">
        <v>433</v>
      </c>
      <c r="I28" s="50">
        <f t="shared" ref="I28:I40" si="8">SUM(F28:H28)</f>
        <v>869</v>
      </c>
      <c r="J28" s="47">
        <f t="shared" ref="J28:J40" si="9">B28+F28</f>
        <v>485</v>
      </c>
      <c r="K28" s="48">
        <f t="shared" ref="K28:K40" si="10">C28+G28</f>
        <v>149</v>
      </c>
      <c r="L28" s="50">
        <f t="shared" ref="L28:L40" si="11">D28+H28</f>
        <v>754</v>
      </c>
      <c r="M28" s="41">
        <f t="shared" ref="M28:M41" si="12">J28+K28+L28</f>
        <v>1388</v>
      </c>
      <c r="N28" s="59">
        <f>M28/M41</f>
        <v>1.2173516462312968E-2</v>
      </c>
    </row>
    <row r="29" spans="1:14" ht="14.25" customHeight="1" x14ac:dyDescent="0.25">
      <c r="A29" s="43" t="s">
        <v>20</v>
      </c>
      <c r="B29" s="1">
        <v>7609</v>
      </c>
      <c r="C29" s="2">
        <v>2568</v>
      </c>
      <c r="D29" s="3">
        <v>3982</v>
      </c>
      <c r="E29" s="51">
        <f t="shared" si="7"/>
        <v>14159</v>
      </c>
      <c r="F29" s="1">
        <v>135</v>
      </c>
      <c r="G29" s="3">
        <v>30</v>
      </c>
      <c r="H29" s="3">
        <v>71</v>
      </c>
      <c r="I29" s="51">
        <f t="shared" si="8"/>
        <v>236</v>
      </c>
      <c r="J29" s="36">
        <f t="shared" si="9"/>
        <v>7744</v>
      </c>
      <c r="K29" s="37">
        <f t="shared" si="10"/>
        <v>2598</v>
      </c>
      <c r="L29" s="38">
        <f t="shared" si="11"/>
        <v>4053</v>
      </c>
      <c r="M29" s="42">
        <f t="shared" si="12"/>
        <v>14395</v>
      </c>
      <c r="N29" s="60">
        <f>M29/M41</f>
        <v>0.12625199529898787</v>
      </c>
    </row>
    <row r="30" spans="1:14" ht="14.25" customHeight="1" x14ac:dyDescent="0.25">
      <c r="A30" s="31" t="s">
        <v>4</v>
      </c>
      <c r="B30" s="4">
        <v>24534</v>
      </c>
      <c r="C30" s="5">
        <v>8650</v>
      </c>
      <c r="D30" s="6">
        <v>14935</v>
      </c>
      <c r="E30" s="51">
        <f t="shared" si="7"/>
        <v>48119</v>
      </c>
      <c r="F30" s="4">
        <v>25</v>
      </c>
      <c r="G30" s="5">
        <v>59</v>
      </c>
      <c r="H30" s="6">
        <v>81</v>
      </c>
      <c r="I30" s="52">
        <f t="shared" si="8"/>
        <v>165</v>
      </c>
      <c r="J30" s="39">
        <f t="shared" si="9"/>
        <v>24559</v>
      </c>
      <c r="K30" s="3">
        <f t="shared" si="10"/>
        <v>8709</v>
      </c>
      <c r="L30" s="28">
        <f t="shared" si="11"/>
        <v>15016</v>
      </c>
      <c r="M30" s="42">
        <f t="shared" si="12"/>
        <v>48284</v>
      </c>
      <c r="N30" s="60">
        <f>M30/M41</f>
        <v>0.42347699486046064</v>
      </c>
    </row>
    <row r="31" spans="1:14" ht="14.25" customHeight="1" x14ac:dyDescent="0.25">
      <c r="A31" s="31" t="s">
        <v>55</v>
      </c>
      <c r="B31" s="4">
        <v>8731</v>
      </c>
      <c r="C31" s="5">
        <v>1775</v>
      </c>
      <c r="D31" s="6">
        <v>3172</v>
      </c>
      <c r="E31" s="51">
        <f t="shared" si="7"/>
        <v>13678</v>
      </c>
      <c r="F31" s="4">
        <v>108</v>
      </c>
      <c r="G31" s="5">
        <v>28</v>
      </c>
      <c r="H31" s="6">
        <v>74</v>
      </c>
      <c r="I31" s="53">
        <f t="shared" si="8"/>
        <v>210</v>
      </c>
      <c r="J31" s="40">
        <f t="shared" si="9"/>
        <v>8839</v>
      </c>
      <c r="K31" s="9">
        <f t="shared" si="10"/>
        <v>1803</v>
      </c>
      <c r="L31" s="27">
        <f t="shared" si="11"/>
        <v>3246</v>
      </c>
      <c r="M31" s="42">
        <f t="shared" si="12"/>
        <v>13888</v>
      </c>
      <c r="N31" s="60">
        <f>M31/M41</f>
        <v>0.12180532898314302</v>
      </c>
    </row>
    <row r="32" spans="1:14" ht="14.25" customHeight="1" x14ac:dyDescent="0.25">
      <c r="A32" s="34" t="s">
        <v>54</v>
      </c>
      <c r="B32" s="4">
        <v>4362</v>
      </c>
      <c r="C32" s="5">
        <v>758</v>
      </c>
      <c r="D32" s="6">
        <v>1356</v>
      </c>
      <c r="E32" s="51">
        <f t="shared" si="7"/>
        <v>6476</v>
      </c>
      <c r="F32" s="7">
        <v>38</v>
      </c>
      <c r="G32" s="8">
        <v>13</v>
      </c>
      <c r="H32" s="9">
        <v>19</v>
      </c>
      <c r="I32" s="55">
        <f t="shared" si="8"/>
        <v>70</v>
      </c>
      <c r="J32" s="40">
        <f t="shared" si="9"/>
        <v>4400</v>
      </c>
      <c r="K32" s="9">
        <f t="shared" si="10"/>
        <v>771</v>
      </c>
      <c r="L32" s="27">
        <f t="shared" si="11"/>
        <v>1375</v>
      </c>
      <c r="M32" s="42">
        <f t="shared" si="12"/>
        <v>6546</v>
      </c>
      <c r="N32" s="60">
        <f>M32/M41</f>
        <v>5.7411987580908277E-2</v>
      </c>
    </row>
    <row r="33" spans="1:14" ht="14.25" customHeight="1" x14ac:dyDescent="0.25">
      <c r="A33" s="35" t="s">
        <v>5</v>
      </c>
      <c r="B33" s="4">
        <v>6666</v>
      </c>
      <c r="C33" s="5">
        <v>954</v>
      </c>
      <c r="D33" s="6">
        <v>1560</v>
      </c>
      <c r="E33" s="51">
        <f t="shared" si="7"/>
        <v>9180</v>
      </c>
      <c r="F33" s="7">
        <v>62</v>
      </c>
      <c r="G33" s="8">
        <v>9</v>
      </c>
      <c r="H33" s="9">
        <v>43</v>
      </c>
      <c r="I33" s="55">
        <f t="shared" si="8"/>
        <v>114</v>
      </c>
      <c r="J33" s="40">
        <f t="shared" si="9"/>
        <v>6728</v>
      </c>
      <c r="K33" s="9">
        <f t="shared" si="10"/>
        <v>963</v>
      </c>
      <c r="L33" s="27">
        <f t="shared" si="11"/>
        <v>1603</v>
      </c>
      <c r="M33" s="42">
        <f t="shared" si="12"/>
        <v>9294</v>
      </c>
      <c r="N33" s="60">
        <f>M33/M41</f>
        <v>8.1513445245487551E-2</v>
      </c>
    </row>
    <row r="34" spans="1:14" ht="14.25" customHeight="1" x14ac:dyDescent="0.25">
      <c r="A34" s="35" t="s">
        <v>6</v>
      </c>
      <c r="B34" s="10">
        <v>5268</v>
      </c>
      <c r="C34" s="11">
        <v>619</v>
      </c>
      <c r="D34" s="12">
        <v>929</v>
      </c>
      <c r="E34" s="51">
        <f t="shared" si="7"/>
        <v>6816</v>
      </c>
      <c r="F34" s="13">
        <v>38</v>
      </c>
      <c r="G34" s="14">
        <v>9</v>
      </c>
      <c r="H34" s="15">
        <v>18</v>
      </c>
      <c r="I34" s="55">
        <f t="shared" si="8"/>
        <v>65</v>
      </c>
      <c r="J34" s="7">
        <f t="shared" si="9"/>
        <v>5306</v>
      </c>
      <c r="K34" s="8">
        <f t="shared" si="10"/>
        <v>628</v>
      </c>
      <c r="L34" s="27">
        <f t="shared" si="11"/>
        <v>947</v>
      </c>
      <c r="M34" s="42">
        <f t="shared" si="12"/>
        <v>6881</v>
      </c>
      <c r="N34" s="60">
        <f>M34/M41</f>
        <v>6.035012015646652E-2</v>
      </c>
    </row>
    <row r="35" spans="1:14" ht="14.25" customHeight="1" x14ac:dyDescent="0.25">
      <c r="A35" s="35" t="s">
        <v>7</v>
      </c>
      <c r="B35" s="10">
        <v>3605</v>
      </c>
      <c r="C35" s="11">
        <v>372</v>
      </c>
      <c r="D35" s="12">
        <v>518</v>
      </c>
      <c r="E35" s="51">
        <f t="shared" si="7"/>
        <v>4495</v>
      </c>
      <c r="F35" s="13">
        <v>45</v>
      </c>
      <c r="G35" s="14">
        <v>1</v>
      </c>
      <c r="H35" s="15">
        <v>28</v>
      </c>
      <c r="I35" s="55">
        <f t="shared" si="8"/>
        <v>74</v>
      </c>
      <c r="J35" s="7">
        <f t="shared" si="9"/>
        <v>3650</v>
      </c>
      <c r="K35" s="8">
        <f t="shared" si="10"/>
        <v>373</v>
      </c>
      <c r="L35" s="27">
        <f t="shared" si="11"/>
        <v>546</v>
      </c>
      <c r="M35" s="42">
        <f t="shared" si="12"/>
        <v>4569</v>
      </c>
      <c r="N35" s="60">
        <f>M35/M41</f>
        <v>4.0072620112613797E-2</v>
      </c>
    </row>
    <row r="36" spans="1:14" ht="14.25" customHeight="1" x14ac:dyDescent="0.25">
      <c r="A36" s="34" t="s">
        <v>8</v>
      </c>
      <c r="B36" s="10">
        <v>2338</v>
      </c>
      <c r="C36" s="11">
        <v>230</v>
      </c>
      <c r="D36" s="12">
        <v>320</v>
      </c>
      <c r="E36" s="51">
        <f t="shared" si="7"/>
        <v>2888</v>
      </c>
      <c r="F36" s="13">
        <v>19</v>
      </c>
      <c r="G36" s="14">
        <v>3</v>
      </c>
      <c r="H36" s="15">
        <v>9</v>
      </c>
      <c r="I36" s="55">
        <f t="shared" si="8"/>
        <v>31</v>
      </c>
      <c r="J36" s="7">
        <f t="shared" si="9"/>
        <v>2357</v>
      </c>
      <c r="K36" s="8">
        <f t="shared" si="10"/>
        <v>233</v>
      </c>
      <c r="L36" s="27">
        <f t="shared" si="11"/>
        <v>329</v>
      </c>
      <c r="M36" s="42">
        <f t="shared" si="12"/>
        <v>2919</v>
      </c>
      <c r="N36" s="60">
        <f>M36/M41</f>
        <v>2.5601220859864233E-2</v>
      </c>
    </row>
    <row r="37" spans="1:14" ht="14.25" customHeight="1" x14ac:dyDescent="0.25">
      <c r="A37" s="32" t="s">
        <v>9</v>
      </c>
      <c r="B37" s="4">
        <v>1556</v>
      </c>
      <c r="C37" s="5">
        <v>147</v>
      </c>
      <c r="D37" s="6">
        <v>148</v>
      </c>
      <c r="E37" s="51">
        <f t="shared" si="7"/>
        <v>1851</v>
      </c>
      <c r="F37" s="7">
        <v>12</v>
      </c>
      <c r="G37" s="8">
        <v>2</v>
      </c>
      <c r="H37" s="9">
        <v>4</v>
      </c>
      <c r="I37" s="55">
        <f t="shared" si="8"/>
        <v>18</v>
      </c>
      <c r="J37" s="7">
        <f t="shared" si="9"/>
        <v>1568</v>
      </c>
      <c r="K37" s="8">
        <f t="shared" si="10"/>
        <v>149</v>
      </c>
      <c r="L37" s="27">
        <f t="shared" si="11"/>
        <v>152</v>
      </c>
      <c r="M37" s="42">
        <f t="shared" si="12"/>
        <v>1869</v>
      </c>
      <c r="N37" s="60">
        <f>M37/M41</f>
        <v>1.6392148608114509E-2</v>
      </c>
    </row>
    <row r="38" spans="1:14" ht="14.25" customHeight="1" x14ac:dyDescent="0.25">
      <c r="A38" s="33" t="s">
        <v>47</v>
      </c>
      <c r="B38" s="4">
        <v>1110</v>
      </c>
      <c r="C38" s="5">
        <v>101</v>
      </c>
      <c r="D38" s="6">
        <v>108</v>
      </c>
      <c r="E38" s="51">
        <f t="shared" si="7"/>
        <v>1319</v>
      </c>
      <c r="F38" s="4">
        <v>11</v>
      </c>
      <c r="G38" s="5">
        <v>3</v>
      </c>
      <c r="H38" s="6">
        <v>3</v>
      </c>
      <c r="I38" s="55">
        <f t="shared" si="8"/>
        <v>17</v>
      </c>
      <c r="J38" s="7">
        <f t="shared" si="9"/>
        <v>1121</v>
      </c>
      <c r="K38" s="8">
        <f t="shared" si="10"/>
        <v>104</v>
      </c>
      <c r="L38" s="27">
        <f t="shared" si="11"/>
        <v>111</v>
      </c>
      <c r="M38" s="42">
        <f t="shared" si="12"/>
        <v>1336</v>
      </c>
      <c r="N38" s="60">
        <f>M38/M41</f>
        <v>1.1717448122226316E-2</v>
      </c>
    </row>
    <row r="39" spans="1:14" ht="14.25" customHeight="1" x14ac:dyDescent="0.25">
      <c r="A39" s="33" t="s">
        <v>10</v>
      </c>
      <c r="B39" s="10">
        <v>696</v>
      </c>
      <c r="C39" s="11">
        <v>45</v>
      </c>
      <c r="D39" s="12">
        <v>81</v>
      </c>
      <c r="E39" s="51">
        <f t="shared" si="7"/>
        <v>822</v>
      </c>
      <c r="F39" s="10">
        <v>8</v>
      </c>
      <c r="G39" s="11">
        <v>1</v>
      </c>
      <c r="H39" s="12">
        <v>9</v>
      </c>
      <c r="I39" s="55">
        <f t="shared" si="8"/>
        <v>18</v>
      </c>
      <c r="J39" s="7">
        <f t="shared" si="9"/>
        <v>704</v>
      </c>
      <c r="K39" s="8">
        <f t="shared" si="10"/>
        <v>46</v>
      </c>
      <c r="L39" s="27">
        <f t="shared" si="11"/>
        <v>90</v>
      </c>
      <c r="M39" s="42">
        <f t="shared" si="12"/>
        <v>840</v>
      </c>
      <c r="N39" s="60">
        <f>M39/M41</f>
        <v>7.3672578013997793E-3</v>
      </c>
    </row>
    <row r="40" spans="1:14" ht="14.25" customHeight="1" thickBot="1" x14ac:dyDescent="0.3">
      <c r="A40" s="34" t="s">
        <v>11</v>
      </c>
      <c r="B40" s="10">
        <v>1620</v>
      </c>
      <c r="C40" s="11">
        <v>124</v>
      </c>
      <c r="D40" s="12">
        <v>46</v>
      </c>
      <c r="E40" s="51">
        <f t="shared" si="7"/>
        <v>1790</v>
      </c>
      <c r="F40" s="10">
        <v>15</v>
      </c>
      <c r="G40" s="11">
        <v>1</v>
      </c>
      <c r="H40" s="12">
        <v>3</v>
      </c>
      <c r="I40" s="55">
        <f t="shared" si="8"/>
        <v>19</v>
      </c>
      <c r="J40" s="13">
        <f t="shared" si="9"/>
        <v>1635</v>
      </c>
      <c r="K40" s="8">
        <f t="shared" si="10"/>
        <v>125</v>
      </c>
      <c r="L40" s="27">
        <f t="shared" si="11"/>
        <v>49</v>
      </c>
      <c r="M40" s="42">
        <f t="shared" si="12"/>
        <v>1809</v>
      </c>
      <c r="N40" s="60">
        <f>M40/M41</f>
        <v>1.5865915908014522E-2</v>
      </c>
    </row>
    <row r="41" spans="1:14" ht="14.25" customHeight="1" thickBot="1" x14ac:dyDescent="0.3">
      <c r="A41" s="18" t="s">
        <v>0</v>
      </c>
      <c r="B41" s="19">
        <f t="shared" ref="B41:L41" si="13">SUM(B28:B40)</f>
        <v>68252</v>
      </c>
      <c r="C41" s="20">
        <f t="shared" si="13"/>
        <v>16384</v>
      </c>
      <c r="D41" s="21">
        <f t="shared" si="13"/>
        <v>27476</v>
      </c>
      <c r="E41" s="29">
        <f t="shared" si="13"/>
        <v>112112</v>
      </c>
      <c r="F41" s="22">
        <f t="shared" si="13"/>
        <v>844</v>
      </c>
      <c r="G41" s="20">
        <f t="shared" si="13"/>
        <v>267</v>
      </c>
      <c r="H41" s="21">
        <f t="shared" si="13"/>
        <v>795</v>
      </c>
      <c r="I41" s="29">
        <f t="shared" si="13"/>
        <v>1906</v>
      </c>
      <c r="J41" s="23">
        <f t="shared" si="13"/>
        <v>69096</v>
      </c>
      <c r="K41" s="24">
        <f t="shared" si="13"/>
        <v>16651</v>
      </c>
      <c r="L41" s="25">
        <f t="shared" si="13"/>
        <v>28271</v>
      </c>
      <c r="M41" s="26">
        <f t="shared" si="12"/>
        <v>114018</v>
      </c>
      <c r="N41" s="61">
        <f>SUM(N28:N40)</f>
        <v>1</v>
      </c>
    </row>
    <row r="42" spans="1:14" ht="9.75" customHeight="1" x14ac:dyDescent="0.25">
      <c r="A42" s="88" t="s">
        <v>17</v>
      </c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</row>
    <row r="43" spans="1:14" ht="16.5" customHeight="1" x14ac:dyDescent="0.25">
      <c r="B43" s="44"/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</row>
    <row r="44" spans="1:14" ht="15" customHeight="1" x14ac:dyDescent="0.25"/>
    <row r="45" spans="1:14" ht="15" customHeight="1" x14ac:dyDescent="0.25"/>
    <row r="46" spans="1:14" ht="15" customHeight="1" x14ac:dyDescent="0.25"/>
    <row r="47" spans="1:14" ht="15" customHeight="1" x14ac:dyDescent="0.25"/>
    <row r="48" spans="1:14" ht="15" customHeight="1" x14ac:dyDescent="0.25"/>
    <row r="49" ht="15" customHeight="1" x14ac:dyDescent="0.25"/>
  </sheetData>
  <mergeCells count="38">
    <mergeCell ref="M4:M6"/>
    <mergeCell ref="B5:B6"/>
    <mergeCell ref="C5:C6"/>
    <mergeCell ref="A2:N2"/>
    <mergeCell ref="A4:A6"/>
    <mergeCell ref="B4:D4"/>
    <mergeCell ref="E4:E6"/>
    <mergeCell ref="F4:H4"/>
    <mergeCell ref="I4:I6"/>
    <mergeCell ref="H5:H6"/>
    <mergeCell ref="J4:L4"/>
    <mergeCell ref="J5:J6"/>
    <mergeCell ref="K5:K6"/>
    <mergeCell ref="A23:N23"/>
    <mergeCell ref="B25:D25"/>
    <mergeCell ref="E25:E27"/>
    <mergeCell ref="F25:H25"/>
    <mergeCell ref="I25:I27"/>
    <mergeCell ref="J25:L25"/>
    <mergeCell ref="J26:J27"/>
    <mergeCell ref="K26:K27"/>
    <mergeCell ref="L26:L27"/>
    <mergeCell ref="A42:M42"/>
    <mergeCell ref="N4:N6"/>
    <mergeCell ref="N25:N27"/>
    <mergeCell ref="B26:B27"/>
    <mergeCell ref="C26:C27"/>
    <mergeCell ref="D26:D27"/>
    <mergeCell ref="F26:F27"/>
    <mergeCell ref="G26:G27"/>
    <mergeCell ref="H26:H27"/>
    <mergeCell ref="L5:L6"/>
    <mergeCell ref="A21:M21"/>
    <mergeCell ref="A25:A27"/>
    <mergeCell ref="M25:M27"/>
    <mergeCell ref="D5:D6"/>
    <mergeCell ref="F5:F6"/>
    <mergeCell ref="G5:G6"/>
  </mergeCells>
  <pageMargins left="0" right="0" top="0" bottom="0" header="0" footer="0"/>
  <pageSetup paperSize="9" fitToWidth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workbookViewId="0">
      <selection activeCell="A38" sqref="A38"/>
    </sheetView>
  </sheetViews>
  <sheetFormatPr defaultRowHeight="15" x14ac:dyDescent="0.25"/>
  <cols>
    <col min="1" max="1" width="14.85546875" customWidth="1"/>
    <col min="2" max="13" width="9.7109375" customWidth="1"/>
    <col min="14" max="14" width="12" customWidth="1"/>
  </cols>
  <sheetData>
    <row r="1" spans="1:14" ht="14.25" customHeight="1" x14ac:dyDescent="0.25"/>
    <row r="2" spans="1:14" ht="14.25" customHeight="1" x14ac:dyDescent="0.25">
      <c r="A2" s="76" t="s">
        <v>12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7"/>
    </row>
    <row r="3" spans="1:14" ht="12" customHeight="1" thickBot="1" x14ac:dyDescent="0.3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14.25" customHeight="1" x14ac:dyDescent="0.25">
      <c r="A4" s="78" t="s">
        <v>21</v>
      </c>
      <c r="B4" s="69" t="s">
        <v>13</v>
      </c>
      <c r="C4" s="81"/>
      <c r="D4" s="82"/>
      <c r="E4" s="83" t="s">
        <v>0</v>
      </c>
      <c r="F4" s="69" t="s">
        <v>14</v>
      </c>
      <c r="G4" s="81"/>
      <c r="H4" s="81"/>
      <c r="I4" s="83" t="s">
        <v>0</v>
      </c>
      <c r="J4" s="66" t="s">
        <v>15</v>
      </c>
      <c r="K4" s="67"/>
      <c r="L4" s="68"/>
      <c r="M4" s="69" t="s">
        <v>0</v>
      </c>
      <c r="N4" s="89" t="s">
        <v>18</v>
      </c>
    </row>
    <row r="5" spans="1:14" ht="14.25" customHeight="1" x14ac:dyDescent="0.25">
      <c r="A5" s="79"/>
      <c r="B5" s="72" t="s">
        <v>1</v>
      </c>
      <c r="C5" s="74" t="s">
        <v>2</v>
      </c>
      <c r="D5" s="92" t="s">
        <v>3</v>
      </c>
      <c r="E5" s="84"/>
      <c r="F5" s="94" t="s">
        <v>1</v>
      </c>
      <c r="G5" s="74" t="s">
        <v>2</v>
      </c>
      <c r="H5" s="92" t="s">
        <v>3</v>
      </c>
      <c r="I5" s="86"/>
      <c r="J5" s="94" t="s">
        <v>1</v>
      </c>
      <c r="K5" s="74" t="s">
        <v>2</v>
      </c>
      <c r="L5" s="92" t="s">
        <v>3</v>
      </c>
      <c r="M5" s="70"/>
      <c r="N5" s="90"/>
    </row>
    <row r="6" spans="1:14" ht="14.25" customHeight="1" thickBot="1" x14ac:dyDescent="0.3">
      <c r="A6" s="80"/>
      <c r="B6" s="73"/>
      <c r="C6" s="75"/>
      <c r="D6" s="93"/>
      <c r="E6" s="85"/>
      <c r="F6" s="95"/>
      <c r="G6" s="96"/>
      <c r="H6" s="93"/>
      <c r="I6" s="87"/>
      <c r="J6" s="95"/>
      <c r="K6" s="96"/>
      <c r="L6" s="93"/>
      <c r="M6" s="71"/>
      <c r="N6" s="91"/>
    </row>
    <row r="7" spans="1:14" ht="14.25" customHeight="1" x14ac:dyDescent="0.25">
      <c r="A7" s="30" t="s">
        <v>19</v>
      </c>
      <c r="B7" s="47">
        <v>3270</v>
      </c>
      <c r="C7" s="48">
        <v>473</v>
      </c>
      <c r="D7" s="49">
        <v>992</v>
      </c>
      <c r="E7" s="46">
        <f t="shared" ref="E7:E19" si="0">SUM(B7:D7)</f>
        <v>4735</v>
      </c>
      <c r="F7" s="47">
        <v>7026</v>
      </c>
      <c r="G7" s="49">
        <v>773</v>
      </c>
      <c r="H7" s="49">
        <v>1905</v>
      </c>
      <c r="I7" s="46">
        <f t="shared" ref="I7:I19" si="1">SUM(F7:H7)</f>
        <v>9704</v>
      </c>
      <c r="J7" s="47">
        <f t="shared" ref="J7:L19" si="2">B7+F7</f>
        <v>10296</v>
      </c>
      <c r="K7" s="48">
        <f t="shared" si="2"/>
        <v>1246</v>
      </c>
      <c r="L7" s="50">
        <f t="shared" si="2"/>
        <v>2897</v>
      </c>
      <c r="M7" s="56">
        <f>J7+K7+L7</f>
        <v>14439</v>
      </c>
      <c r="N7" s="59">
        <f>M7/M20</f>
        <v>0.11218678373023581</v>
      </c>
    </row>
    <row r="8" spans="1:14" ht="14.25" customHeight="1" x14ac:dyDescent="0.25">
      <c r="A8" s="43" t="s">
        <v>20</v>
      </c>
      <c r="B8" s="1">
        <v>7907</v>
      </c>
      <c r="C8" s="2">
        <v>2564</v>
      </c>
      <c r="D8" s="3">
        <v>3989</v>
      </c>
      <c r="E8" s="51">
        <f t="shared" si="0"/>
        <v>14460</v>
      </c>
      <c r="F8" s="1">
        <v>179</v>
      </c>
      <c r="G8" s="3">
        <v>31</v>
      </c>
      <c r="H8" s="3">
        <v>73</v>
      </c>
      <c r="I8" s="51">
        <f t="shared" si="1"/>
        <v>283</v>
      </c>
      <c r="J8" s="36">
        <f t="shared" si="2"/>
        <v>8086</v>
      </c>
      <c r="K8" s="37">
        <f t="shared" si="2"/>
        <v>2595</v>
      </c>
      <c r="L8" s="38">
        <f t="shared" si="2"/>
        <v>4062</v>
      </c>
      <c r="M8" s="57">
        <f>J8+K8+L8</f>
        <v>14743</v>
      </c>
      <c r="N8" s="60">
        <f>M8/M20</f>
        <v>0.11454877432889166</v>
      </c>
    </row>
    <row r="9" spans="1:14" ht="14.25" customHeight="1" x14ac:dyDescent="0.25">
      <c r="A9" s="31" t="s">
        <v>4</v>
      </c>
      <c r="B9" s="4">
        <v>24698</v>
      </c>
      <c r="C9" s="5">
        <v>8638</v>
      </c>
      <c r="D9" s="6">
        <v>15012</v>
      </c>
      <c r="E9" s="51">
        <f t="shared" si="0"/>
        <v>48348</v>
      </c>
      <c r="F9" s="4">
        <v>25</v>
      </c>
      <c r="G9" s="5">
        <v>58</v>
      </c>
      <c r="H9" s="6">
        <v>81</v>
      </c>
      <c r="I9" s="52">
        <f t="shared" si="1"/>
        <v>164</v>
      </c>
      <c r="J9" s="39">
        <f t="shared" si="2"/>
        <v>24723</v>
      </c>
      <c r="K9" s="3">
        <f t="shared" si="2"/>
        <v>8696</v>
      </c>
      <c r="L9" s="28">
        <f t="shared" si="2"/>
        <v>15093</v>
      </c>
      <c r="M9" s="57">
        <f>J9+K9+L9</f>
        <v>48512</v>
      </c>
      <c r="N9" s="60">
        <f>M9/M20</f>
        <v>0.37692397342760575</v>
      </c>
    </row>
    <row r="10" spans="1:14" ht="14.25" customHeight="1" x14ac:dyDescent="0.25">
      <c r="A10" s="31" t="s">
        <v>22</v>
      </c>
      <c r="B10" s="4">
        <v>9005</v>
      </c>
      <c r="C10" s="5">
        <v>1770</v>
      </c>
      <c r="D10" s="6">
        <v>3202</v>
      </c>
      <c r="E10" s="51">
        <f t="shared" si="0"/>
        <v>13977</v>
      </c>
      <c r="F10" s="4">
        <v>133</v>
      </c>
      <c r="G10" s="5">
        <v>27</v>
      </c>
      <c r="H10" s="6">
        <v>79</v>
      </c>
      <c r="I10" s="53">
        <f>SUM(F10:H10)</f>
        <v>239</v>
      </c>
      <c r="J10" s="40">
        <f>B10+F10</f>
        <v>9138</v>
      </c>
      <c r="K10" s="9">
        <f>C10+G10</f>
        <v>1797</v>
      </c>
      <c r="L10" s="27">
        <f>D10+H10</f>
        <v>3281</v>
      </c>
      <c r="M10" s="57">
        <f t="shared" ref="M10:M20" si="3">J10+K10+L10</f>
        <v>14216</v>
      </c>
      <c r="N10" s="60">
        <f>M10/M20</f>
        <v>0.11045413931082708</v>
      </c>
    </row>
    <row r="11" spans="1:14" ht="14.25" customHeight="1" x14ac:dyDescent="0.25">
      <c r="A11" s="34" t="s">
        <v>23</v>
      </c>
      <c r="B11" s="4">
        <v>4501</v>
      </c>
      <c r="C11" s="5">
        <v>754</v>
      </c>
      <c r="D11" s="6">
        <v>1369</v>
      </c>
      <c r="E11" s="53">
        <f t="shared" si="0"/>
        <v>6624</v>
      </c>
      <c r="F11" s="7">
        <v>47</v>
      </c>
      <c r="G11" s="8">
        <v>14</v>
      </c>
      <c r="H11" s="9">
        <v>22</v>
      </c>
      <c r="I11" s="55">
        <f t="shared" si="1"/>
        <v>83</v>
      </c>
      <c r="J11" s="40">
        <f t="shared" si="2"/>
        <v>4548</v>
      </c>
      <c r="K11" s="9">
        <f t="shared" si="2"/>
        <v>768</v>
      </c>
      <c r="L11" s="27">
        <f t="shared" si="2"/>
        <v>1391</v>
      </c>
      <c r="M11" s="57">
        <f t="shared" si="3"/>
        <v>6707</v>
      </c>
      <c r="N11" s="60">
        <f>M11/M20</f>
        <v>5.2111417582844488E-2</v>
      </c>
    </row>
    <row r="12" spans="1:14" ht="14.25" customHeight="1" x14ac:dyDescent="0.25">
      <c r="A12" s="35" t="s">
        <v>5</v>
      </c>
      <c r="B12" s="4">
        <v>6848</v>
      </c>
      <c r="C12" s="5">
        <v>953</v>
      </c>
      <c r="D12" s="6">
        <v>1585</v>
      </c>
      <c r="E12" s="53">
        <f t="shared" si="0"/>
        <v>9386</v>
      </c>
      <c r="F12" s="7">
        <v>65</v>
      </c>
      <c r="G12" s="8">
        <v>9</v>
      </c>
      <c r="H12" s="9">
        <v>43</v>
      </c>
      <c r="I12" s="55">
        <f t="shared" si="1"/>
        <v>117</v>
      </c>
      <c r="J12" s="40">
        <f t="shared" si="2"/>
        <v>6913</v>
      </c>
      <c r="K12" s="9">
        <f t="shared" si="2"/>
        <v>962</v>
      </c>
      <c r="L12" s="27">
        <f t="shared" si="2"/>
        <v>1628</v>
      </c>
      <c r="M12" s="57">
        <f t="shared" si="3"/>
        <v>9503</v>
      </c>
      <c r="N12" s="60">
        <f>M12/M20</f>
        <v>7.3835515325744921E-2</v>
      </c>
    </row>
    <row r="13" spans="1:14" ht="14.25" customHeight="1" x14ac:dyDescent="0.25">
      <c r="A13" s="35" t="s">
        <v>6</v>
      </c>
      <c r="B13" s="10">
        <v>5395</v>
      </c>
      <c r="C13" s="11">
        <v>619</v>
      </c>
      <c r="D13" s="12">
        <v>937</v>
      </c>
      <c r="E13" s="54">
        <f t="shared" si="0"/>
        <v>6951</v>
      </c>
      <c r="F13" s="13">
        <v>42</v>
      </c>
      <c r="G13" s="14">
        <v>9</v>
      </c>
      <c r="H13" s="15">
        <v>18</v>
      </c>
      <c r="I13" s="55">
        <f t="shared" si="1"/>
        <v>69</v>
      </c>
      <c r="J13" s="7">
        <f t="shared" si="2"/>
        <v>5437</v>
      </c>
      <c r="K13" s="8">
        <f t="shared" si="2"/>
        <v>628</v>
      </c>
      <c r="L13" s="27">
        <f t="shared" si="2"/>
        <v>955</v>
      </c>
      <c r="M13" s="57">
        <f t="shared" si="3"/>
        <v>7020</v>
      </c>
      <c r="N13" s="60">
        <f>M13/M20</f>
        <v>5.4543335534750007E-2</v>
      </c>
    </row>
    <row r="14" spans="1:14" ht="14.25" customHeight="1" x14ac:dyDescent="0.25">
      <c r="A14" s="35" t="s">
        <v>7</v>
      </c>
      <c r="B14" s="10">
        <v>3695</v>
      </c>
      <c r="C14" s="11">
        <v>370</v>
      </c>
      <c r="D14" s="12">
        <v>522</v>
      </c>
      <c r="E14" s="54">
        <f t="shared" si="0"/>
        <v>4587</v>
      </c>
      <c r="F14" s="13">
        <v>46</v>
      </c>
      <c r="G14" s="14">
        <v>1</v>
      </c>
      <c r="H14" s="15">
        <v>28</v>
      </c>
      <c r="I14" s="55">
        <f t="shared" si="1"/>
        <v>75</v>
      </c>
      <c r="J14" s="7">
        <f t="shared" si="2"/>
        <v>3741</v>
      </c>
      <c r="K14" s="8">
        <f t="shared" si="2"/>
        <v>371</v>
      </c>
      <c r="L14" s="27">
        <f t="shared" si="2"/>
        <v>550</v>
      </c>
      <c r="M14" s="57">
        <f t="shared" si="3"/>
        <v>4662</v>
      </c>
      <c r="N14" s="60">
        <f>M14/M20</f>
        <v>3.6222368983333982E-2</v>
      </c>
    </row>
    <row r="15" spans="1:14" ht="14.25" customHeight="1" x14ac:dyDescent="0.25">
      <c r="A15" s="34" t="s">
        <v>8</v>
      </c>
      <c r="B15" s="10">
        <v>2388</v>
      </c>
      <c r="C15" s="11">
        <v>230</v>
      </c>
      <c r="D15" s="12">
        <v>324</v>
      </c>
      <c r="E15" s="54">
        <f t="shared" si="0"/>
        <v>2942</v>
      </c>
      <c r="F15" s="13">
        <v>21</v>
      </c>
      <c r="G15" s="14">
        <v>3</v>
      </c>
      <c r="H15" s="15">
        <v>9</v>
      </c>
      <c r="I15" s="55">
        <f t="shared" si="1"/>
        <v>33</v>
      </c>
      <c r="J15" s="7">
        <f t="shared" si="2"/>
        <v>2409</v>
      </c>
      <c r="K15" s="8">
        <f t="shared" si="2"/>
        <v>233</v>
      </c>
      <c r="L15" s="27">
        <f t="shared" si="2"/>
        <v>333</v>
      </c>
      <c r="M15" s="57">
        <f t="shared" si="3"/>
        <v>2975</v>
      </c>
      <c r="N15" s="60">
        <f>M15/M20</f>
        <v>2.3114875101977392E-2</v>
      </c>
    </row>
    <row r="16" spans="1:14" ht="14.25" customHeight="1" x14ac:dyDescent="0.25">
      <c r="A16" s="32" t="s">
        <v>9</v>
      </c>
      <c r="B16" s="4">
        <v>1600</v>
      </c>
      <c r="C16" s="5">
        <v>147</v>
      </c>
      <c r="D16" s="6">
        <v>146</v>
      </c>
      <c r="E16" s="54">
        <f t="shared" si="0"/>
        <v>1893</v>
      </c>
      <c r="F16" s="4">
        <v>11</v>
      </c>
      <c r="G16" s="5">
        <v>2</v>
      </c>
      <c r="H16" s="6">
        <v>4</v>
      </c>
      <c r="I16" s="55">
        <f t="shared" si="1"/>
        <v>17</v>
      </c>
      <c r="J16" s="7">
        <f t="shared" si="2"/>
        <v>1611</v>
      </c>
      <c r="K16" s="8">
        <f t="shared" si="2"/>
        <v>149</v>
      </c>
      <c r="L16" s="27">
        <f t="shared" si="2"/>
        <v>150</v>
      </c>
      <c r="M16" s="57">
        <f t="shared" si="3"/>
        <v>1910</v>
      </c>
      <c r="N16" s="60">
        <f>M16/M20</f>
        <v>1.4840138300765316E-2</v>
      </c>
    </row>
    <row r="17" spans="1:14" ht="14.25" customHeight="1" x14ac:dyDescent="0.25">
      <c r="A17" s="33" t="s">
        <v>44</v>
      </c>
      <c r="B17" s="10">
        <v>1127</v>
      </c>
      <c r="C17" s="11">
        <v>100</v>
      </c>
      <c r="D17" s="12">
        <v>105</v>
      </c>
      <c r="E17" s="54">
        <f t="shared" si="0"/>
        <v>1332</v>
      </c>
      <c r="F17" s="10">
        <v>11</v>
      </c>
      <c r="G17" s="11">
        <v>3</v>
      </c>
      <c r="H17" s="12">
        <v>3</v>
      </c>
      <c r="I17" s="55">
        <f t="shared" si="1"/>
        <v>17</v>
      </c>
      <c r="J17" s="7">
        <f t="shared" si="2"/>
        <v>1138</v>
      </c>
      <c r="K17" s="8">
        <f t="shared" si="2"/>
        <v>103</v>
      </c>
      <c r="L17" s="27">
        <f t="shared" si="2"/>
        <v>108</v>
      </c>
      <c r="M17" s="57">
        <f t="shared" si="3"/>
        <v>1349</v>
      </c>
      <c r="N17" s="60">
        <f>M17/M20</f>
        <v>1.0481333281535294E-2</v>
      </c>
    </row>
    <row r="18" spans="1:14" ht="14.25" customHeight="1" x14ac:dyDescent="0.25">
      <c r="A18" s="33" t="s">
        <v>10</v>
      </c>
      <c r="B18" s="10">
        <v>710</v>
      </c>
      <c r="C18" s="11">
        <v>45</v>
      </c>
      <c r="D18" s="12">
        <v>80</v>
      </c>
      <c r="E18" s="54">
        <f t="shared" si="0"/>
        <v>835</v>
      </c>
      <c r="F18" s="10">
        <v>9</v>
      </c>
      <c r="G18" s="11">
        <v>1</v>
      </c>
      <c r="H18" s="12">
        <v>9</v>
      </c>
      <c r="I18" s="55">
        <f t="shared" si="1"/>
        <v>19</v>
      </c>
      <c r="J18" s="7">
        <f t="shared" si="2"/>
        <v>719</v>
      </c>
      <c r="K18" s="8">
        <f t="shared" si="2"/>
        <v>46</v>
      </c>
      <c r="L18" s="27">
        <f t="shared" si="2"/>
        <v>89</v>
      </c>
      <c r="M18" s="57">
        <f t="shared" si="3"/>
        <v>854</v>
      </c>
      <c r="N18" s="60">
        <f>M18/M20</f>
        <v>6.6353288528029214E-3</v>
      </c>
    </row>
    <row r="19" spans="1:14" ht="14.25" customHeight="1" thickBot="1" x14ac:dyDescent="0.3">
      <c r="A19" s="34" t="s">
        <v>11</v>
      </c>
      <c r="B19" s="10">
        <v>1627</v>
      </c>
      <c r="C19" s="11">
        <v>124</v>
      </c>
      <c r="D19" s="12">
        <v>45</v>
      </c>
      <c r="E19" s="54">
        <f t="shared" si="0"/>
        <v>1796</v>
      </c>
      <c r="F19" s="10">
        <v>15</v>
      </c>
      <c r="G19" s="11">
        <v>1</v>
      </c>
      <c r="H19" s="12">
        <v>3</v>
      </c>
      <c r="I19" s="55">
        <f t="shared" si="1"/>
        <v>19</v>
      </c>
      <c r="J19" s="13">
        <f t="shared" si="2"/>
        <v>1642</v>
      </c>
      <c r="K19" s="8">
        <f t="shared" si="2"/>
        <v>125</v>
      </c>
      <c r="L19" s="27">
        <f t="shared" si="2"/>
        <v>48</v>
      </c>
      <c r="M19" s="57">
        <f t="shared" si="3"/>
        <v>1815</v>
      </c>
      <c r="N19" s="60">
        <f>M19/M20</f>
        <v>1.4102016238685365E-2</v>
      </c>
    </row>
    <row r="20" spans="1:14" ht="14.25" customHeight="1" thickBot="1" x14ac:dyDescent="0.3">
      <c r="A20" s="18" t="s">
        <v>0</v>
      </c>
      <c r="B20" s="19">
        <f t="shared" ref="B20:L20" si="4">SUM(B7:B19)</f>
        <v>72771</v>
      </c>
      <c r="C20" s="20">
        <f t="shared" si="4"/>
        <v>16787</v>
      </c>
      <c r="D20" s="21">
        <f t="shared" si="4"/>
        <v>28308</v>
      </c>
      <c r="E20" s="29">
        <f t="shared" si="4"/>
        <v>117866</v>
      </c>
      <c r="F20" s="22">
        <f t="shared" si="4"/>
        <v>7630</v>
      </c>
      <c r="G20" s="20">
        <f t="shared" si="4"/>
        <v>932</v>
      </c>
      <c r="H20" s="21">
        <f t="shared" si="4"/>
        <v>2277</v>
      </c>
      <c r="I20" s="29">
        <f t="shared" si="4"/>
        <v>10839</v>
      </c>
      <c r="J20" s="23">
        <f t="shared" si="4"/>
        <v>80401</v>
      </c>
      <c r="K20" s="24">
        <f t="shared" si="4"/>
        <v>17719</v>
      </c>
      <c r="L20" s="25">
        <f t="shared" si="4"/>
        <v>30585</v>
      </c>
      <c r="M20" s="58">
        <f t="shared" si="3"/>
        <v>128705</v>
      </c>
      <c r="N20" s="61">
        <f>SUM(N7:N19)</f>
        <v>1</v>
      </c>
    </row>
    <row r="21" spans="1:14" ht="9.75" customHeight="1" x14ac:dyDescent="0.25">
      <c r="A21" s="88" t="s">
        <v>16</v>
      </c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</row>
    <row r="22" spans="1:14" ht="10.5" customHeight="1" x14ac:dyDescent="0.25">
      <c r="B22" s="17"/>
      <c r="C22" s="17"/>
      <c r="D22" s="17"/>
      <c r="E22" s="17"/>
      <c r="F22" s="17"/>
      <c r="G22" s="17"/>
      <c r="H22" s="17"/>
      <c r="I22" s="17"/>
    </row>
    <row r="23" spans="1:14" ht="14.25" customHeight="1" x14ac:dyDescent="0.25">
      <c r="A23" s="76" t="s">
        <v>12</v>
      </c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7"/>
    </row>
    <row r="24" spans="1:14" ht="12" customHeight="1" thickBot="1" x14ac:dyDescent="0.3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5" spans="1:14" ht="14.25" customHeight="1" x14ac:dyDescent="0.25">
      <c r="A25" s="78" t="s">
        <v>21</v>
      </c>
      <c r="B25" s="69" t="s">
        <v>13</v>
      </c>
      <c r="C25" s="81"/>
      <c r="D25" s="82"/>
      <c r="E25" s="83" t="s">
        <v>0</v>
      </c>
      <c r="F25" s="69" t="s">
        <v>14</v>
      </c>
      <c r="G25" s="81"/>
      <c r="H25" s="81"/>
      <c r="I25" s="83" t="s">
        <v>0</v>
      </c>
      <c r="J25" s="66" t="s">
        <v>15</v>
      </c>
      <c r="K25" s="67"/>
      <c r="L25" s="68"/>
      <c r="M25" s="97" t="s">
        <v>0</v>
      </c>
      <c r="N25" s="89" t="s">
        <v>18</v>
      </c>
    </row>
    <row r="26" spans="1:14" ht="14.25" customHeight="1" x14ac:dyDescent="0.25">
      <c r="A26" s="79"/>
      <c r="B26" s="72" t="s">
        <v>1</v>
      </c>
      <c r="C26" s="74" t="s">
        <v>2</v>
      </c>
      <c r="D26" s="92" t="s">
        <v>3</v>
      </c>
      <c r="E26" s="84"/>
      <c r="F26" s="94" t="s">
        <v>1</v>
      </c>
      <c r="G26" s="74" t="s">
        <v>2</v>
      </c>
      <c r="H26" s="92" t="s">
        <v>3</v>
      </c>
      <c r="I26" s="86"/>
      <c r="J26" s="94" t="s">
        <v>1</v>
      </c>
      <c r="K26" s="74" t="s">
        <v>2</v>
      </c>
      <c r="L26" s="92" t="s">
        <v>3</v>
      </c>
      <c r="M26" s="98"/>
      <c r="N26" s="90"/>
    </row>
    <row r="27" spans="1:14" ht="14.25" customHeight="1" thickBot="1" x14ac:dyDescent="0.3">
      <c r="A27" s="80"/>
      <c r="B27" s="73"/>
      <c r="C27" s="75"/>
      <c r="D27" s="93"/>
      <c r="E27" s="85"/>
      <c r="F27" s="95"/>
      <c r="G27" s="96"/>
      <c r="H27" s="93"/>
      <c r="I27" s="87"/>
      <c r="J27" s="95"/>
      <c r="K27" s="96"/>
      <c r="L27" s="93"/>
      <c r="M27" s="99"/>
      <c r="N27" s="91"/>
    </row>
    <row r="28" spans="1:14" ht="14.25" customHeight="1" x14ac:dyDescent="0.25">
      <c r="A28" s="30" t="s">
        <v>19</v>
      </c>
      <c r="B28" s="47">
        <v>168</v>
      </c>
      <c r="C28" s="48">
        <v>38</v>
      </c>
      <c r="D28" s="49">
        <v>326</v>
      </c>
      <c r="E28" s="46">
        <f t="shared" ref="E28:E40" si="5">SUM(B28:D28)</f>
        <v>532</v>
      </c>
      <c r="F28" s="47">
        <v>330</v>
      </c>
      <c r="G28" s="49">
        <v>107</v>
      </c>
      <c r="H28" s="49">
        <v>436</v>
      </c>
      <c r="I28" s="50">
        <f t="shared" ref="I28:I30" si="6">SUM(F28:H28)</f>
        <v>873</v>
      </c>
      <c r="J28" s="47">
        <f t="shared" ref="J28:L30" si="7">B28+F28</f>
        <v>498</v>
      </c>
      <c r="K28" s="48">
        <f t="shared" si="7"/>
        <v>145</v>
      </c>
      <c r="L28" s="50">
        <f t="shared" si="7"/>
        <v>762</v>
      </c>
      <c r="M28" s="41">
        <f>J28+K28+L28</f>
        <v>1405</v>
      </c>
      <c r="N28" s="59">
        <f>M28/M41</f>
        <v>1.2299207773449469E-2</v>
      </c>
    </row>
    <row r="29" spans="1:14" ht="14.25" customHeight="1" x14ac:dyDescent="0.25">
      <c r="A29" s="43" t="s">
        <v>20</v>
      </c>
      <c r="B29" s="1">
        <v>7582</v>
      </c>
      <c r="C29" s="2">
        <v>2559</v>
      </c>
      <c r="D29" s="3">
        <v>3952</v>
      </c>
      <c r="E29" s="51">
        <f t="shared" si="5"/>
        <v>14093</v>
      </c>
      <c r="F29" s="1">
        <v>134</v>
      </c>
      <c r="G29" s="3">
        <v>30</v>
      </c>
      <c r="H29" s="3">
        <v>71</v>
      </c>
      <c r="I29" s="51">
        <f t="shared" si="6"/>
        <v>235</v>
      </c>
      <c r="J29" s="36">
        <f t="shared" si="7"/>
        <v>7716</v>
      </c>
      <c r="K29" s="37">
        <f t="shared" si="7"/>
        <v>2589</v>
      </c>
      <c r="L29" s="38">
        <f t="shared" si="7"/>
        <v>4023</v>
      </c>
      <c r="M29" s="42">
        <f>J29+K29+L29</f>
        <v>14328</v>
      </c>
      <c r="N29" s="60">
        <f>M29/M41</f>
        <v>0.12542565763557578</v>
      </c>
    </row>
    <row r="30" spans="1:14" ht="14.25" customHeight="1" x14ac:dyDescent="0.25">
      <c r="A30" s="31" t="s">
        <v>4</v>
      </c>
      <c r="B30" s="4">
        <v>24698</v>
      </c>
      <c r="C30" s="5">
        <v>8638</v>
      </c>
      <c r="D30" s="6">
        <v>15012</v>
      </c>
      <c r="E30" s="51">
        <f t="shared" si="5"/>
        <v>48348</v>
      </c>
      <c r="F30" s="4">
        <v>25</v>
      </c>
      <c r="G30" s="5">
        <v>58</v>
      </c>
      <c r="H30" s="6">
        <v>81</v>
      </c>
      <c r="I30" s="52">
        <f t="shared" si="6"/>
        <v>164</v>
      </c>
      <c r="J30" s="39">
        <f t="shared" si="7"/>
        <v>24723</v>
      </c>
      <c r="K30" s="3">
        <f t="shared" si="7"/>
        <v>8696</v>
      </c>
      <c r="L30" s="28">
        <f t="shared" si="7"/>
        <v>15093</v>
      </c>
      <c r="M30" s="42">
        <f t="shared" ref="M30:M41" si="8">J30+K30+L30</f>
        <v>48512</v>
      </c>
      <c r="N30" s="60">
        <f>M30/M41</f>
        <v>0.42466844662318903</v>
      </c>
    </row>
    <row r="31" spans="1:14" ht="14.25" customHeight="1" x14ac:dyDescent="0.25">
      <c r="A31" s="31" t="s">
        <v>22</v>
      </c>
      <c r="B31" s="4">
        <v>8727</v>
      </c>
      <c r="C31" s="5">
        <v>1768</v>
      </c>
      <c r="D31" s="6">
        <v>3164</v>
      </c>
      <c r="E31" s="51">
        <f t="shared" si="5"/>
        <v>13659</v>
      </c>
      <c r="F31" s="4">
        <v>110</v>
      </c>
      <c r="G31" s="5">
        <v>27</v>
      </c>
      <c r="H31" s="6">
        <v>77</v>
      </c>
      <c r="I31" s="53">
        <f>SUM(F31:H31)</f>
        <v>214</v>
      </c>
      <c r="J31" s="40">
        <f>B31+F31</f>
        <v>8837</v>
      </c>
      <c r="K31" s="9">
        <f>C31+G31</f>
        <v>1795</v>
      </c>
      <c r="L31" s="27">
        <f>D31+H31</f>
        <v>3241</v>
      </c>
      <c r="M31" s="42">
        <f t="shared" si="8"/>
        <v>13873</v>
      </c>
      <c r="N31" s="60">
        <f>M31/M41</f>
        <v>0.12144264017157613</v>
      </c>
    </row>
    <row r="32" spans="1:14" ht="14.25" customHeight="1" x14ac:dyDescent="0.25">
      <c r="A32" s="34" t="s">
        <v>23</v>
      </c>
      <c r="B32" s="4">
        <v>4377</v>
      </c>
      <c r="C32" s="5">
        <v>754</v>
      </c>
      <c r="D32" s="6">
        <v>1360</v>
      </c>
      <c r="E32" s="51">
        <f t="shared" si="5"/>
        <v>6491</v>
      </c>
      <c r="F32" s="7">
        <v>38</v>
      </c>
      <c r="G32" s="8">
        <v>14</v>
      </c>
      <c r="H32" s="9">
        <v>20</v>
      </c>
      <c r="I32" s="55">
        <f t="shared" ref="I32:I40" si="9">SUM(F32:H32)</f>
        <v>72</v>
      </c>
      <c r="J32" s="40">
        <f t="shared" ref="J32:L40" si="10">B32+F32</f>
        <v>4415</v>
      </c>
      <c r="K32" s="9">
        <f t="shared" si="10"/>
        <v>768</v>
      </c>
      <c r="L32" s="27">
        <f t="shared" si="10"/>
        <v>1380</v>
      </c>
      <c r="M32" s="42">
        <f t="shared" si="8"/>
        <v>6563</v>
      </c>
      <c r="N32" s="60">
        <f>M32/M41</f>
        <v>5.7451744211493849E-2</v>
      </c>
    </row>
    <row r="33" spans="1:14" ht="14.25" customHeight="1" x14ac:dyDescent="0.25">
      <c r="A33" s="35" t="s">
        <v>5</v>
      </c>
      <c r="B33" s="4">
        <v>6677</v>
      </c>
      <c r="C33" s="5">
        <v>952</v>
      </c>
      <c r="D33" s="6">
        <v>1564</v>
      </c>
      <c r="E33" s="51">
        <f t="shared" si="5"/>
        <v>9193</v>
      </c>
      <c r="F33" s="7">
        <v>62</v>
      </c>
      <c r="G33" s="8">
        <v>9</v>
      </c>
      <c r="H33" s="9">
        <v>43</v>
      </c>
      <c r="I33" s="55">
        <f t="shared" si="9"/>
        <v>114</v>
      </c>
      <c r="J33" s="40">
        <f t="shared" si="10"/>
        <v>6739</v>
      </c>
      <c r="K33" s="9">
        <f t="shared" si="10"/>
        <v>961</v>
      </c>
      <c r="L33" s="27">
        <f t="shared" si="10"/>
        <v>1607</v>
      </c>
      <c r="M33" s="42">
        <f t="shared" si="8"/>
        <v>9307</v>
      </c>
      <c r="N33" s="60">
        <f>M33/M41</f>
        <v>8.1472403378999428E-2</v>
      </c>
    </row>
    <row r="34" spans="1:14" ht="14.25" customHeight="1" x14ac:dyDescent="0.25">
      <c r="A34" s="35" t="s">
        <v>6</v>
      </c>
      <c r="B34" s="10">
        <v>5289</v>
      </c>
      <c r="C34" s="11">
        <v>618</v>
      </c>
      <c r="D34" s="12">
        <v>931</v>
      </c>
      <c r="E34" s="51">
        <f t="shared" si="5"/>
        <v>6838</v>
      </c>
      <c r="F34" s="13">
        <v>38</v>
      </c>
      <c r="G34" s="14">
        <v>9</v>
      </c>
      <c r="H34" s="15">
        <v>18</v>
      </c>
      <c r="I34" s="55">
        <f t="shared" si="9"/>
        <v>65</v>
      </c>
      <c r="J34" s="7">
        <f t="shared" si="10"/>
        <v>5327</v>
      </c>
      <c r="K34" s="8">
        <f t="shared" si="10"/>
        <v>627</v>
      </c>
      <c r="L34" s="27">
        <f t="shared" si="10"/>
        <v>949</v>
      </c>
      <c r="M34" s="42">
        <f t="shared" si="8"/>
        <v>6903</v>
      </c>
      <c r="N34" s="60">
        <f>M34/M41</f>
        <v>6.042806495382326E-2</v>
      </c>
    </row>
    <row r="35" spans="1:14" ht="14.25" customHeight="1" x14ac:dyDescent="0.25">
      <c r="A35" s="35" t="s">
        <v>7</v>
      </c>
      <c r="B35" s="10">
        <v>3610</v>
      </c>
      <c r="C35" s="11">
        <v>370</v>
      </c>
      <c r="D35" s="12">
        <v>519</v>
      </c>
      <c r="E35" s="51">
        <f t="shared" si="5"/>
        <v>4499</v>
      </c>
      <c r="F35" s="13">
        <v>44</v>
      </c>
      <c r="G35" s="14">
        <v>1</v>
      </c>
      <c r="H35" s="15">
        <v>28</v>
      </c>
      <c r="I35" s="55">
        <f t="shared" si="9"/>
        <v>73</v>
      </c>
      <c r="J35" s="7">
        <f t="shared" si="10"/>
        <v>3654</v>
      </c>
      <c r="K35" s="8">
        <f t="shared" si="10"/>
        <v>371</v>
      </c>
      <c r="L35" s="27">
        <f t="shared" si="10"/>
        <v>547</v>
      </c>
      <c r="M35" s="42">
        <f t="shared" si="8"/>
        <v>4572</v>
      </c>
      <c r="N35" s="60">
        <f>M35/M41</f>
        <v>4.0022760099794281E-2</v>
      </c>
    </row>
    <row r="36" spans="1:14" ht="14.25" customHeight="1" x14ac:dyDescent="0.25">
      <c r="A36" s="34" t="s">
        <v>8</v>
      </c>
      <c r="B36" s="10">
        <v>2336</v>
      </c>
      <c r="C36" s="11">
        <v>230</v>
      </c>
      <c r="D36" s="12">
        <v>321</v>
      </c>
      <c r="E36" s="51">
        <f t="shared" si="5"/>
        <v>2887</v>
      </c>
      <c r="F36" s="13">
        <v>19</v>
      </c>
      <c r="G36" s="14">
        <v>3</v>
      </c>
      <c r="H36" s="15">
        <v>9</v>
      </c>
      <c r="I36" s="55">
        <f t="shared" si="9"/>
        <v>31</v>
      </c>
      <c r="J36" s="7">
        <f t="shared" si="10"/>
        <v>2355</v>
      </c>
      <c r="K36" s="8">
        <f t="shared" si="10"/>
        <v>233</v>
      </c>
      <c r="L36" s="27">
        <f t="shared" si="10"/>
        <v>330</v>
      </c>
      <c r="M36" s="42">
        <f t="shared" si="8"/>
        <v>2918</v>
      </c>
      <c r="N36" s="60">
        <f>M36/M41</f>
        <v>2.5543835076815336E-2</v>
      </c>
    </row>
    <row r="37" spans="1:14" ht="14.25" customHeight="1" x14ac:dyDescent="0.25">
      <c r="A37" s="32" t="s">
        <v>9</v>
      </c>
      <c r="B37" s="4">
        <v>1561</v>
      </c>
      <c r="C37" s="5">
        <v>147</v>
      </c>
      <c r="D37" s="6">
        <v>145</v>
      </c>
      <c r="E37" s="51">
        <f t="shared" si="5"/>
        <v>1853</v>
      </c>
      <c r="F37" s="7">
        <v>11</v>
      </c>
      <c r="G37" s="8">
        <v>2</v>
      </c>
      <c r="H37" s="9">
        <v>4</v>
      </c>
      <c r="I37" s="55">
        <f t="shared" si="9"/>
        <v>17</v>
      </c>
      <c r="J37" s="7">
        <f t="shared" si="10"/>
        <v>1572</v>
      </c>
      <c r="K37" s="8">
        <f t="shared" si="10"/>
        <v>149</v>
      </c>
      <c r="L37" s="27">
        <f t="shared" si="10"/>
        <v>149</v>
      </c>
      <c r="M37" s="42">
        <f t="shared" si="8"/>
        <v>1870</v>
      </c>
      <c r="N37" s="60">
        <f>M37/M41</f>
        <v>1.6369764082811749E-2</v>
      </c>
    </row>
    <row r="38" spans="1:14" ht="14.25" customHeight="1" x14ac:dyDescent="0.25">
      <c r="A38" s="33" t="s">
        <v>44</v>
      </c>
      <c r="B38" s="4">
        <v>1114</v>
      </c>
      <c r="C38" s="5">
        <v>100</v>
      </c>
      <c r="D38" s="6">
        <v>105</v>
      </c>
      <c r="E38" s="51">
        <f t="shared" si="5"/>
        <v>1319</v>
      </c>
      <c r="F38" s="4">
        <v>11</v>
      </c>
      <c r="G38" s="5">
        <v>3</v>
      </c>
      <c r="H38" s="6">
        <v>3</v>
      </c>
      <c r="I38" s="55">
        <f t="shared" si="9"/>
        <v>17</v>
      </c>
      <c r="J38" s="7">
        <f t="shared" si="10"/>
        <v>1125</v>
      </c>
      <c r="K38" s="8">
        <f t="shared" si="10"/>
        <v>103</v>
      </c>
      <c r="L38" s="27">
        <f t="shared" si="10"/>
        <v>108</v>
      </c>
      <c r="M38" s="42">
        <f t="shared" si="8"/>
        <v>1336</v>
      </c>
      <c r="N38" s="60">
        <f>M38/M41</f>
        <v>1.1695189740447323E-2</v>
      </c>
    </row>
    <row r="39" spans="1:14" ht="14.25" customHeight="1" x14ac:dyDescent="0.25">
      <c r="A39" s="33" t="s">
        <v>10</v>
      </c>
      <c r="B39" s="10">
        <v>698</v>
      </c>
      <c r="C39" s="11">
        <v>45</v>
      </c>
      <c r="D39" s="12">
        <v>80</v>
      </c>
      <c r="E39" s="51">
        <f t="shared" si="5"/>
        <v>823</v>
      </c>
      <c r="F39" s="10">
        <v>8</v>
      </c>
      <c r="G39" s="11">
        <v>1</v>
      </c>
      <c r="H39" s="12">
        <v>9</v>
      </c>
      <c r="I39" s="55">
        <f t="shared" si="9"/>
        <v>18</v>
      </c>
      <c r="J39" s="7">
        <f t="shared" si="10"/>
        <v>706</v>
      </c>
      <c r="K39" s="8">
        <f t="shared" si="10"/>
        <v>46</v>
      </c>
      <c r="L39" s="27">
        <f t="shared" si="10"/>
        <v>89</v>
      </c>
      <c r="M39" s="42">
        <f t="shared" si="8"/>
        <v>841</v>
      </c>
      <c r="N39" s="60">
        <f>M39/M41</f>
        <v>7.3620168949971553E-3</v>
      </c>
    </row>
    <row r="40" spans="1:14" ht="14.25" customHeight="1" thickBot="1" x14ac:dyDescent="0.3">
      <c r="A40" s="34" t="s">
        <v>11</v>
      </c>
      <c r="B40" s="10">
        <v>1620</v>
      </c>
      <c r="C40" s="11">
        <v>123</v>
      </c>
      <c r="D40" s="12">
        <v>45</v>
      </c>
      <c r="E40" s="51">
        <f t="shared" si="5"/>
        <v>1788</v>
      </c>
      <c r="F40" s="10">
        <v>15</v>
      </c>
      <c r="G40" s="11">
        <v>1</v>
      </c>
      <c r="H40" s="12">
        <v>3</v>
      </c>
      <c r="I40" s="55">
        <f t="shared" si="9"/>
        <v>19</v>
      </c>
      <c r="J40" s="13">
        <f t="shared" si="10"/>
        <v>1635</v>
      </c>
      <c r="K40" s="8">
        <f t="shared" si="10"/>
        <v>124</v>
      </c>
      <c r="L40" s="27">
        <f t="shared" si="10"/>
        <v>48</v>
      </c>
      <c r="M40" s="42">
        <f t="shared" si="8"/>
        <v>1807</v>
      </c>
      <c r="N40" s="60">
        <f>M40/M41</f>
        <v>1.5818269357027182E-2</v>
      </c>
    </row>
    <row r="41" spans="1:14" ht="14.25" customHeight="1" thickBot="1" x14ac:dyDescent="0.3">
      <c r="A41" s="18" t="s">
        <v>0</v>
      </c>
      <c r="B41" s="19">
        <f t="shared" ref="B41:L41" si="11">SUM(B28:B40)</f>
        <v>68457</v>
      </c>
      <c r="C41" s="20">
        <f t="shared" si="11"/>
        <v>16342</v>
      </c>
      <c r="D41" s="21">
        <f t="shared" si="11"/>
        <v>27524</v>
      </c>
      <c r="E41" s="29">
        <f t="shared" si="11"/>
        <v>112323</v>
      </c>
      <c r="F41" s="22">
        <f t="shared" si="11"/>
        <v>845</v>
      </c>
      <c r="G41" s="20">
        <f t="shared" si="11"/>
        <v>265</v>
      </c>
      <c r="H41" s="21">
        <f t="shared" si="11"/>
        <v>802</v>
      </c>
      <c r="I41" s="29">
        <f t="shared" si="11"/>
        <v>1912</v>
      </c>
      <c r="J41" s="23">
        <f t="shared" si="11"/>
        <v>69302</v>
      </c>
      <c r="K41" s="24">
        <f t="shared" si="11"/>
        <v>16607</v>
      </c>
      <c r="L41" s="25">
        <f t="shared" si="11"/>
        <v>28326</v>
      </c>
      <c r="M41" s="26">
        <f t="shared" si="8"/>
        <v>114235</v>
      </c>
      <c r="N41" s="61">
        <f>SUM(N28:N40)</f>
        <v>1.0000000000000002</v>
      </c>
    </row>
    <row r="42" spans="1:14" ht="9.75" customHeight="1" x14ac:dyDescent="0.25">
      <c r="A42" s="88" t="s">
        <v>17</v>
      </c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</row>
    <row r="43" spans="1:14" ht="16.5" customHeight="1" x14ac:dyDescent="0.25">
      <c r="B43" s="44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</row>
    <row r="44" spans="1:14" ht="15" customHeight="1" x14ac:dyDescent="0.25"/>
    <row r="45" spans="1:14" ht="15" customHeight="1" x14ac:dyDescent="0.25"/>
    <row r="46" spans="1:14" ht="15" customHeight="1" x14ac:dyDescent="0.25"/>
    <row r="47" spans="1:14" ht="15" customHeight="1" x14ac:dyDescent="0.25"/>
    <row r="48" spans="1:14" ht="15" customHeight="1" x14ac:dyDescent="0.25"/>
    <row r="49" ht="15" customHeight="1" x14ac:dyDescent="0.25"/>
  </sheetData>
  <mergeCells count="38">
    <mergeCell ref="A42:M42"/>
    <mergeCell ref="N4:N6"/>
    <mergeCell ref="N25:N27"/>
    <mergeCell ref="B26:B27"/>
    <mergeCell ref="C26:C27"/>
    <mergeCell ref="D26:D27"/>
    <mergeCell ref="F26:F27"/>
    <mergeCell ref="G26:G27"/>
    <mergeCell ref="H26:H27"/>
    <mergeCell ref="L5:L6"/>
    <mergeCell ref="A21:M21"/>
    <mergeCell ref="A25:A27"/>
    <mergeCell ref="M25:M27"/>
    <mergeCell ref="D5:D6"/>
    <mergeCell ref="F5:F6"/>
    <mergeCell ref="G5:G6"/>
    <mergeCell ref="A23:N23"/>
    <mergeCell ref="B25:D25"/>
    <mergeCell ref="E25:E27"/>
    <mergeCell ref="F25:H25"/>
    <mergeCell ref="I25:I27"/>
    <mergeCell ref="J25:L25"/>
    <mergeCell ref="J26:J27"/>
    <mergeCell ref="K26:K27"/>
    <mergeCell ref="L26:L27"/>
    <mergeCell ref="J4:L4"/>
    <mergeCell ref="M4:M6"/>
    <mergeCell ref="B5:B6"/>
    <mergeCell ref="C5:C6"/>
    <mergeCell ref="A2:N2"/>
    <mergeCell ref="A4:A6"/>
    <mergeCell ref="B4:D4"/>
    <mergeCell ref="E4:E6"/>
    <mergeCell ref="F4:H4"/>
    <mergeCell ref="I4:I6"/>
    <mergeCell ref="H5:H6"/>
    <mergeCell ref="J5:J6"/>
    <mergeCell ref="K5:K6"/>
  </mergeCells>
  <pageMargins left="0" right="0" top="0" bottom="0" header="0" footer="0"/>
  <pageSetup paperSize="9" fitToWidth="0" orientation="landscape" verticalDpi="4294967294" r:id="rId1"/>
  <ignoredErrors>
    <ignoredError sqref="M41 M20" 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topLeftCell="A10" workbookViewId="0">
      <selection activeCell="W12" sqref="W12"/>
    </sheetView>
  </sheetViews>
  <sheetFormatPr defaultRowHeight="15" x14ac:dyDescent="0.25"/>
  <cols>
    <col min="1" max="1" width="14.85546875" customWidth="1"/>
    <col min="2" max="13" width="9.7109375" customWidth="1"/>
    <col min="14" max="14" width="12" customWidth="1"/>
  </cols>
  <sheetData>
    <row r="1" spans="1:14" ht="14.25" customHeight="1" x14ac:dyDescent="0.25"/>
    <row r="2" spans="1:14" ht="14.25" customHeight="1" x14ac:dyDescent="0.25">
      <c r="A2" s="76" t="s">
        <v>12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7"/>
    </row>
    <row r="3" spans="1:14" ht="12" customHeight="1" thickBot="1" x14ac:dyDescent="0.3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14.25" customHeight="1" x14ac:dyDescent="0.25">
      <c r="A4" s="78" t="s">
        <v>59</v>
      </c>
      <c r="B4" s="69" t="s">
        <v>13</v>
      </c>
      <c r="C4" s="81"/>
      <c r="D4" s="82"/>
      <c r="E4" s="83" t="s">
        <v>0</v>
      </c>
      <c r="F4" s="69" t="s">
        <v>14</v>
      </c>
      <c r="G4" s="81"/>
      <c r="H4" s="81"/>
      <c r="I4" s="83" t="s">
        <v>0</v>
      </c>
      <c r="J4" s="66" t="s">
        <v>15</v>
      </c>
      <c r="K4" s="67"/>
      <c r="L4" s="68"/>
      <c r="M4" s="69" t="s">
        <v>0</v>
      </c>
      <c r="N4" s="89" t="s">
        <v>18</v>
      </c>
    </row>
    <row r="5" spans="1:14" ht="14.25" customHeight="1" x14ac:dyDescent="0.25">
      <c r="A5" s="79"/>
      <c r="B5" s="72" t="s">
        <v>1</v>
      </c>
      <c r="C5" s="74" t="s">
        <v>2</v>
      </c>
      <c r="D5" s="92" t="s">
        <v>3</v>
      </c>
      <c r="E5" s="84"/>
      <c r="F5" s="94" t="s">
        <v>1</v>
      </c>
      <c r="G5" s="74" t="s">
        <v>2</v>
      </c>
      <c r="H5" s="92" t="s">
        <v>3</v>
      </c>
      <c r="I5" s="86"/>
      <c r="J5" s="94" t="s">
        <v>1</v>
      </c>
      <c r="K5" s="74" t="s">
        <v>2</v>
      </c>
      <c r="L5" s="92" t="s">
        <v>3</v>
      </c>
      <c r="M5" s="70"/>
      <c r="N5" s="90"/>
    </row>
    <row r="6" spans="1:14" ht="14.25" customHeight="1" thickBot="1" x14ac:dyDescent="0.3">
      <c r="A6" s="80"/>
      <c r="B6" s="73"/>
      <c r="C6" s="75"/>
      <c r="D6" s="93"/>
      <c r="E6" s="85"/>
      <c r="F6" s="95"/>
      <c r="G6" s="96"/>
      <c r="H6" s="93"/>
      <c r="I6" s="87"/>
      <c r="J6" s="95"/>
      <c r="K6" s="96"/>
      <c r="L6" s="93"/>
      <c r="M6" s="71"/>
      <c r="N6" s="91"/>
    </row>
    <row r="7" spans="1:14" ht="14.25" customHeight="1" x14ac:dyDescent="0.25">
      <c r="A7" s="30" t="s">
        <v>19</v>
      </c>
      <c r="B7" s="47">
        <v>3265</v>
      </c>
      <c r="C7" s="48">
        <v>478</v>
      </c>
      <c r="D7" s="49">
        <v>990</v>
      </c>
      <c r="E7" s="46">
        <f t="shared" ref="E7:E19" si="0">SUM(B7:D7)</f>
        <v>4733</v>
      </c>
      <c r="F7" s="47">
        <v>7062</v>
      </c>
      <c r="G7" s="49">
        <v>772</v>
      </c>
      <c r="H7" s="49">
        <v>1916</v>
      </c>
      <c r="I7" s="46">
        <f t="shared" ref="I7:I19" si="1">SUM(F7:H7)</f>
        <v>9750</v>
      </c>
      <c r="J7" s="47">
        <f t="shared" ref="J7:J19" si="2">B7+F7</f>
        <v>10327</v>
      </c>
      <c r="K7" s="48">
        <f t="shared" ref="K7:K19" si="3">C7+G7</f>
        <v>1250</v>
      </c>
      <c r="L7" s="50">
        <f t="shared" ref="L7:L19" si="4">D7+H7</f>
        <v>2906</v>
      </c>
      <c r="M7" s="56">
        <f t="shared" ref="M7:M20" si="5">J7+K7+L7</f>
        <v>14483</v>
      </c>
      <c r="N7" s="59">
        <f>M7/M20</f>
        <v>0.1124116144956108</v>
      </c>
    </row>
    <row r="8" spans="1:14" ht="14.25" customHeight="1" x14ac:dyDescent="0.25">
      <c r="A8" s="43" t="s">
        <v>20</v>
      </c>
      <c r="B8" s="1">
        <v>7851</v>
      </c>
      <c r="C8" s="2">
        <v>2552</v>
      </c>
      <c r="D8" s="3">
        <v>3971</v>
      </c>
      <c r="E8" s="51">
        <f t="shared" si="0"/>
        <v>14374</v>
      </c>
      <c r="F8" s="1">
        <v>180</v>
      </c>
      <c r="G8" s="3">
        <v>31</v>
      </c>
      <c r="H8" s="3">
        <v>75</v>
      </c>
      <c r="I8" s="51">
        <f t="shared" si="1"/>
        <v>286</v>
      </c>
      <c r="J8" s="36">
        <f t="shared" si="2"/>
        <v>8031</v>
      </c>
      <c r="K8" s="37">
        <f t="shared" si="3"/>
        <v>2583</v>
      </c>
      <c r="L8" s="38">
        <f t="shared" si="4"/>
        <v>4046</v>
      </c>
      <c r="M8" s="57">
        <f t="shared" si="5"/>
        <v>14660</v>
      </c>
      <c r="N8" s="60">
        <f>M8/M20</f>
        <v>0.1137854221159742</v>
      </c>
    </row>
    <row r="9" spans="1:14" ht="14.25" customHeight="1" x14ac:dyDescent="0.25">
      <c r="A9" s="31" t="s">
        <v>4</v>
      </c>
      <c r="B9" s="4">
        <v>24871</v>
      </c>
      <c r="C9" s="5">
        <v>8619</v>
      </c>
      <c r="D9" s="6">
        <v>15041</v>
      </c>
      <c r="E9" s="51">
        <f t="shared" si="0"/>
        <v>48531</v>
      </c>
      <c r="F9" s="4">
        <v>24</v>
      </c>
      <c r="G9" s="5">
        <v>58</v>
      </c>
      <c r="H9" s="6">
        <v>82</v>
      </c>
      <c r="I9" s="52">
        <f t="shared" si="1"/>
        <v>164</v>
      </c>
      <c r="J9" s="39">
        <f t="shared" si="2"/>
        <v>24895</v>
      </c>
      <c r="K9" s="3">
        <f t="shared" si="3"/>
        <v>8677</v>
      </c>
      <c r="L9" s="28">
        <f t="shared" si="4"/>
        <v>15123</v>
      </c>
      <c r="M9" s="57">
        <f t="shared" si="5"/>
        <v>48695</v>
      </c>
      <c r="N9" s="60">
        <f>M9/M20</f>
        <v>0.37795232809941087</v>
      </c>
    </row>
    <row r="10" spans="1:14" ht="14.25" customHeight="1" x14ac:dyDescent="0.25">
      <c r="A10" s="31" t="s">
        <v>58</v>
      </c>
      <c r="B10" s="4">
        <v>9012</v>
      </c>
      <c r="C10" s="5">
        <v>1759</v>
      </c>
      <c r="D10" s="6">
        <v>3193</v>
      </c>
      <c r="E10" s="51">
        <f t="shared" si="0"/>
        <v>13964</v>
      </c>
      <c r="F10" s="4">
        <v>133</v>
      </c>
      <c r="G10" s="5">
        <v>27</v>
      </c>
      <c r="H10" s="6">
        <v>78</v>
      </c>
      <c r="I10" s="53">
        <f t="shared" si="1"/>
        <v>238</v>
      </c>
      <c r="J10" s="40">
        <f t="shared" si="2"/>
        <v>9145</v>
      </c>
      <c r="K10" s="9">
        <f t="shared" si="3"/>
        <v>1786</v>
      </c>
      <c r="L10" s="27">
        <f t="shared" si="4"/>
        <v>3271</v>
      </c>
      <c r="M10" s="57">
        <f t="shared" si="5"/>
        <v>14202</v>
      </c>
      <c r="N10" s="60">
        <f>M10/M20</f>
        <v>0.11023059787797174</v>
      </c>
    </row>
    <row r="11" spans="1:14" ht="14.25" customHeight="1" x14ac:dyDescent="0.25">
      <c r="A11" s="34" t="s">
        <v>57</v>
      </c>
      <c r="B11" s="4">
        <v>4503</v>
      </c>
      <c r="C11" s="5">
        <v>755</v>
      </c>
      <c r="D11" s="6">
        <v>1367</v>
      </c>
      <c r="E11" s="53">
        <f t="shared" si="0"/>
        <v>6625</v>
      </c>
      <c r="F11" s="7">
        <v>46</v>
      </c>
      <c r="G11" s="8">
        <v>13</v>
      </c>
      <c r="H11" s="9">
        <v>23</v>
      </c>
      <c r="I11" s="55">
        <f t="shared" si="1"/>
        <v>82</v>
      </c>
      <c r="J11" s="40">
        <f t="shared" si="2"/>
        <v>4549</v>
      </c>
      <c r="K11" s="9">
        <f t="shared" si="3"/>
        <v>768</v>
      </c>
      <c r="L11" s="27">
        <f t="shared" si="4"/>
        <v>1390</v>
      </c>
      <c r="M11" s="57">
        <f t="shared" si="5"/>
        <v>6707</v>
      </c>
      <c r="N11" s="60">
        <f>M11/M20</f>
        <v>5.2057218699306886E-2</v>
      </c>
    </row>
    <row r="12" spans="1:14" ht="14.25" customHeight="1" x14ac:dyDescent="0.25">
      <c r="A12" s="35" t="s">
        <v>5</v>
      </c>
      <c r="B12" s="4">
        <v>6867</v>
      </c>
      <c r="C12" s="5">
        <v>950</v>
      </c>
      <c r="D12" s="6">
        <v>1586</v>
      </c>
      <c r="E12" s="53">
        <f t="shared" si="0"/>
        <v>9403</v>
      </c>
      <c r="F12" s="7">
        <v>66</v>
      </c>
      <c r="G12" s="8">
        <v>9</v>
      </c>
      <c r="H12" s="9">
        <v>43</v>
      </c>
      <c r="I12" s="55">
        <f t="shared" si="1"/>
        <v>118</v>
      </c>
      <c r="J12" s="40">
        <f t="shared" si="2"/>
        <v>6933</v>
      </c>
      <c r="K12" s="9">
        <f t="shared" si="3"/>
        <v>959</v>
      </c>
      <c r="L12" s="27">
        <f t="shared" si="4"/>
        <v>1629</v>
      </c>
      <c r="M12" s="57">
        <f t="shared" si="5"/>
        <v>9521</v>
      </c>
      <c r="N12" s="60">
        <f>M12/M20</f>
        <v>7.3898431375592794E-2</v>
      </c>
    </row>
    <row r="13" spans="1:14" ht="14.25" customHeight="1" x14ac:dyDescent="0.25">
      <c r="A13" s="35" t="s">
        <v>6</v>
      </c>
      <c r="B13" s="10">
        <v>5383</v>
      </c>
      <c r="C13" s="11">
        <v>616</v>
      </c>
      <c r="D13" s="12">
        <v>941</v>
      </c>
      <c r="E13" s="54">
        <f t="shared" si="0"/>
        <v>6940</v>
      </c>
      <c r="F13" s="13">
        <v>42</v>
      </c>
      <c r="G13" s="14">
        <v>9</v>
      </c>
      <c r="H13" s="15">
        <v>18</v>
      </c>
      <c r="I13" s="55">
        <f t="shared" si="1"/>
        <v>69</v>
      </c>
      <c r="J13" s="7">
        <f t="shared" si="2"/>
        <v>5425</v>
      </c>
      <c r="K13" s="8">
        <f t="shared" si="3"/>
        <v>625</v>
      </c>
      <c r="L13" s="27">
        <f t="shared" si="4"/>
        <v>959</v>
      </c>
      <c r="M13" s="57">
        <f t="shared" si="5"/>
        <v>7009</v>
      </c>
      <c r="N13" s="60">
        <f>M13/M20</f>
        <v>5.4401229441395853E-2</v>
      </c>
    </row>
    <row r="14" spans="1:14" ht="14.25" customHeight="1" x14ac:dyDescent="0.25">
      <c r="A14" s="35" t="s">
        <v>7</v>
      </c>
      <c r="B14" s="10">
        <v>3694</v>
      </c>
      <c r="C14" s="11">
        <v>368</v>
      </c>
      <c r="D14" s="12">
        <v>521</v>
      </c>
      <c r="E14" s="54">
        <f t="shared" si="0"/>
        <v>4583</v>
      </c>
      <c r="F14" s="13">
        <v>46</v>
      </c>
      <c r="G14" s="14">
        <v>1</v>
      </c>
      <c r="H14" s="15">
        <v>28</v>
      </c>
      <c r="I14" s="55">
        <f t="shared" si="1"/>
        <v>75</v>
      </c>
      <c r="J14" s="7">
        <f t="shared" si="2"/>
        <v>3740</v>
      </c>
      <c r="K14" s="8">
        <f t="shared" si="3"/>
        <v>369</v>
      </c>
      <c r="L14" s="27">
        <f t="shared" si="4"/>
        <v>549</v>
      </c>
      <c r="M14" s="57">
        <f t="shared" si="5"/>
        <v>4658</v>
      </c>
      <c r="N14" s="60">
        <f>M14/M20</f>
        <v>3.6153649127981434E-2</v>
      </c>
    </row>
    <row r="15" spans="1:14" ht="14.25" customHeight="1" x14ac:dyDescent="0.25">
      <c r="A15" s="34" t="s">
        <v>8</v>
      </c>
      <c r="B15" s="10">
        <v>2391</v>
      </c>
      <c r="C15" s="11">
        <v>229</v>
      </c>
      <c r="D15" s="12">
        <v>326</v>
      </c>
      <c r="E15" s="54">
        <f t="shared" si="0"/>
        <v>2946</v>
      </c>
      <c r="F15" s="13">
        <v>21</v>
      </c>
      <c r="G15" s="14">
        <v>3</v>
      </c>
      <c r="H15" s="15">
        <v>9</v>
      </c>
      <c r="I15" s="55">
        <f t="shared" si="1"/>
        <v>33</v>
      </c>
      <c r="J15" s="7">
        <f t="shared" si="2"/>
        <v>2412</v>
      </c>
      <c r="K15" s="8">
        <f t="shared" si="3"/>
        <v>232</v>
      </c>
      <c r="L15" s="27">
        <f t="shared" si="4"/>
        <v>335</v>
      </c>
      <c r="M15" s="57">
        <f t="shared" si="5"/>
        <v>2979</v>
      </c>
      <c r="N15" s="60">
        <f>M15/M20</f>
        <v>2.3121880796963652E-2</v>
      </c>
    </row>
    <row r="16" spans="1:14" ht="14.25" customHeight="1" x14ac:dyDescent="0.25">
      <c r="A16" s="32" t="s">
        <v>9</v>
      </c>
      <c r="B16" s="4">
        <v>1601</v>
      </c>
      <c r="C16" s="5">
        <v>147</v>
      </c>
      <c r="D16" s="6">
        <v>144</v>
      </c>
      <c r="E16" s="54">
        <f t="shared" si="0"/>
        <v>1892</v>
      </c>
      <c r="F16" s="4">
        <v>10</v>
      </c>
      <c r="G16" s="5">
        <v>2</v>
      </c>
      <c r="H16" s="6">
        <v>4</v>
      </c>
      <c r="I16" s="55">
        <f t="shared" si="1"/>
        <v>16</v>
      </c>
      <c r="J16" s="7">
        <f t="shared" si="2"/>
        <v>1611</v>
      </c>
      <c r="K16" s="8">
        <f t="shared" si="3"/>
        <v>149</v>
      </c>
      <c r="L16" s="27">
        <f t="shared" si="4"/>
        <v>148</v>
      </c>
      <c r="M16" s="57">
        <f t="shared" si="5"/>
        <v>1908</v>
      </c>
      <c r="N16" s="60">
        <f>M16/M20</f>
        <v>1.4809180450019017E-2</v>
      </c>
    </row>
    <row r="17" spans="1:14" ht="14.25" customHeight="1" x14ac:dyDescent="0.25">
      <c r="A17" s="33" t="s">
        <v>44</v>
      </c>
      <c r="B17" s="10">
        <v>1127</v>
      </c>
      <c r="C17" s="11">
        <v>100</v>
      </c>
      <c r="D17" s="12">
        <v>107</v>
      </c>
      <c r="E17" s="54">
        <f t="shared" si="0"/>
        <v>1334</v>
      </c>
      <c r="F17" s="10">
        <v>10</v>
      </c>
      <c r="G17" s="11">
        <v>3</v>
      </c>
      <c r="H17" s="12">
        <v>3</v>
      </c>
      <c r="I17" s="55">
        <f t="shared" si="1"/>
        <v>16</v>
      </c>
      <c r="J17" s="7">
        <f t="shared" si="2"/>
        <v>1137</v>
      </c>
      <c r="K17" s="8">
        <f t="shared" si="3"/>
        <v>103</v>
      </c>
      <c r="L17" s="27">
        <f t="shared" si="4"/>
        <v>110</v>
      </c>
      <c r="M17" s="57">
        <f t="shared" si="5"/>
        <v>1350</v>
      </c>
      <c r="N17" s="60">
        <f>M17/M20</f>
        <v>1.0478193714636097E-2</v>
      </c>
    </row>
    <row r="18" spans="1:14" ht="14.25" customHeight="1" x14ac:dyDescent="0.25">
      <c r="A18" s="33" t="s">
        <v>10</v>
      </c>
      <c r="B18" s="10">
        <v>708</v>
      </c>
      <c r="C18" s="11">
        <v>44</v>
      </c>
      <c r="D18" s="12">
        <v>81</v>
      </c>
      <c r="E18" s="54">
        <f t="shared" si="0"/>
        <v>833</v>
      </c>
      <c r="F18" s="10">
        <v>9</v>
      </c>
      <c r="G18" s="11">
        <v>1</v>
      </c>
      <c r="H18" s="12">
        <v>10</v>
      </c>
      <c r="I18" s="55">
        <f t="shared" si="1"/>
        <v>20</v>
      </c>
      <c r="J18" s="7">
        <f t="shared" si="2"/>
        <v>717</v>
      </c>
      <c r="K18" s="8">
        <f t="shared" si="3"/>
        <v>45</v>
      </c>
      <c r="L18" s="27">
        <f t="shared" si="4"/>
        <v>91</v>
      </c>
      <c r="M18" s="57">
        <f t="shared" si="5"/>
        <v>853</v>
      </c>
      <c r="N18" s="60">
        <f>M18/M20</f>
        <v>6.6206661026552522E-3</v>
      </c>
    </row>
    <row r="19" spans="1:14" ht="14.25" customHeight="1" thickBot="1" x14ac:dyDescent="0.3">
      <c r="A19" s="34" t="s">
        <v>11</v>
      </c>
      <c r="B19" s="10">
        <v>1626</v>
      </c>
      <c r="C19" s="11">
        <v>124</v>
      </c>
      <c r="D19" s="12">
        <v>45</v>
      </c>
      <c r="E19" s="54">
        <f t="shared" si="0"/>
        <v>1795</v>
      </c>
      <c r="F19" s="10">
        <v>15</v>
      </c>
      <c r="G19" s="11">
        <v>1</v>
      </c>
      <c r="H19" s="12">
        <v>3</v>
      </c>
      <c r="I19" s="55">
        <f t="shared" si="1"/>
        <v>19</v>
      </c>
      <c r="J19" s="13">
        <f t="shared" si="2"/>
        <v>1641</v>
      </c>
      <c r="K19" s="8">
        <f t="shared" si="3"/>
        <v>125</v>
      </c>
      <c r="L19" s="27">
        <f t="shared" si="4"/>
        <v>48</v>
      </c>
      <c r="M19" s="57">
        <f t="shared" si="5"/>
        <v>1814</v>
      </c>
      <c r="N19" s="60">
        <f>M19/M20</f>
        <v>1.4079587702481392E-2</v>
      </c>
    </row>
    <row r="20" spans="1:14" ht="14.25" customHeight="1" thickBot="1" x14ac:dyDescent="0.3">
      <c r="A20" s="18" t="s">
        <v>0</v>
      </c>
      <c r="B20" s="19">
        <f t="shared" ref="B20:L20" si="6">SUM(B7:B19)</f>
        <v>72899</v>
      </c>
      <c r="C20" s="20">
        <f t="shared" si="6"/>
        <v>16741</v>
      </c>
      <c r="D20" s="21">
        <f t="shared" si="6"/>
        <v>28313</v>
      </c>
      <c r="E20" s="29">
        <f t="shared" si="6"/>
        <v>117953</v>
      </c>
      <c r="F20" s="22">
        <f t="shared" si="6"/>
        <v>7664</v>
      </c>
      <c r="G20" s="20">
        <f t="shared" si="6"/>
        <v>930</v>
      </c>
      <c r="H20" s="21">
        <f t="shared" si="6"/>
        <v>2292</v>
      </c>
      <c r="I20" s="29">
        <f t="shared" si="6"/>
        <v>10886</v>
      </c>
      <c r="J20" s="23">
        <f t="shared" si="6"/>
        <v>80563</v>
      </c>
      <c r="K20" s="24">
        <f t="shared" si="6"/>
        <v>17671</v>
      </c>
      <c r="L20" s="25">
        <f t="shared" si="6"/>
        <v>30605</v>
      </c>
      <c r="M20" s="58">
        <f t="shared" si="5"/>
        <v>128839</v>
      </c>
      <c r="N20" s="61">
        <f>SUM(N7:N19)</f>
        <v>1</v>
      </c>
    </row>
    <row r="21" spans="1:14" ht="9.75" customHeight="1" x14ac:dyDescent="0.25">
      <c r="A21" s="88" t="s">
        <v>16</v>
      </c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</row>
    <row r="22" spans="1:14" ht="10.5" customHeight="1" x14ac:dyDescent="0.25">
      <c r="B22" s="17"/>
      <c r="C22" s="17"/>
      <c r="D22" s="17"/>
      <c r="E22" s="17"/>
      <c r="F22" s="17"/>
      <c r="G22" s="17"/>
      <c r="H22" s="17"/>
      <c r="I22" s="17"/>
    </row>
    <row r="23" spans="1:14" ht="14.25" customHeight="1" x14ac:dyDescent="0.25">
      <c r="A23" s="76" t="s">
        <v>12</v>
      </c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7"/>
    </row>
    <row r="24" spans="1:14" ht="12" customHeight="1" thickBot="1" x14ac:dyDescent="0.3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5" spans="1:14" ht="14.25" customHeight="1" x14ac:dyDescent="0.25">
      <c r="A25" s="78" t="s">
        <v>59</v>
      </c>
      <c r="B25" s="69" t="s">
        <v>13</v>
      </c>
      <c r="C25" s="81"/>
      <c r="D25" s="82"/>
      <c r="E25" s="83" t="s">
        <v>0</v>
      </c>
      <c r="F25" s="69" t="s">
        <v>14</v>
      </c>
      <c r="G25" s="81"/>
      <c r="H25" s="81"/>
      <c r="I25" s="83" t="s">
        <v>0</v>
      </c>
      <c r="J25" s="66" t="s">
        <v>15</v>
      </c>
      <c r="K25" s="67"/>
      <c r="L25" s="68"/>
      <c r="M25" s="97" t="s">
        <v>0</v>
      </c>
      <c r="N25" s="89" t="s">
        <v>18</v>
      </c>
    </row>
    <row r="26" spans="1:14" ht="14.25" customHeight="1" x14ac:dyDescent="0.25">
      <c r="A26" s="79"/>
      <c r="B26" s="72" t="s">
        <v>1</v>
      </c>
      <c r="C26" s="74" t="s">
        <v>2</v>
      </c>
      <c r="D26" s="92" t="s">
        <v>3</v>
      </c>
      <c r="E26" s="84"/>
      <c r="F26" s="94" t="s">
        <v>1</v>
      </c>
      <c r="G26" s="74" t="s">
        <v>2</v>
      </c>
      <c r="H26" s="92" t="s">
        <v>3</v>
      </c>
      <c r="I26" s="86"/>
      <c r="J26" s="94" t="s">
        <v>1</v>
      </c>
      <c r="K26" s="74" t="s">
        <v>2</v>
      </c>
      <c r="L26" s="92" t="s">
        <v>3</v>
      </c>
      <c r="M26" s="98"/>
      <c r="N26" s="90"/>
    </row>
    <row r="27" spans="1:14" ht="14.25" customHeight="1" thickBot="1" x14ac:dyDescent="0.3">
      <c r="A27" s="80"/>
      <c r="B27" s="73"/>
      <c r="C27" s="75"/>
      <c r="D27" s="93"/>
      <c r="E27" s="85"/>
      <c r="F27" s="95"/>
      <c r="G27" s="96"/>
      <c r="H27" s="93"/>
      <c r="I27" s="87"/>
      <c r="J27" s="95"/>
      <c r="K27" s="96"/>
      <c r="L27" s="93"/>
      <c r="M27" s="99"/>
      <c r="N27" s="91"/>
    </row>
    <row r="28" spans="1:14" ht="14.25" customHeight="1" x14ac:dyDescent="0.25">
      <c r="A28" s="30" t="s">
        <v>19</v>
      </c>
      <c r="B28" s="47">
        <v>161</v>
      </c>
      <c r="C28" s="48">
        <v>41</v>
      </c>
      <c r="D28" s="49">
        <v>324</v>
      </c>
      <c r="E28" s="46">
        <f t="shared" ref="E28:E40" si="7">SUM(B28:D28)</f>
        <v>526</v>
      </c>
      <c r="F28" s="47">
        <v>334</v>
      </c>
      <c r="G28" s="49">
        <v>107</v>
      </c>
      <c r="H28" s="49">
        <v>436</v>
      </c>
      <c r="I28" s="50">
        <f t="shared" ref="I28:I40" si="8">SUM(F28:H28)</f>
        <v>877</v>
      </c>
      <c r="J28" s="47">
        <f t="shared" ref="J28:J40" si="9">B28+F28</f>
        <v>495</v>
      </c>
      <c r="K28" s="48">
        <f t="shared" ref="K28:K40" si="10">C28+G28</f>
        <v>148</v>
      </c>
      <c r="L28" s="50">
        <f t="shared" ref="L28:L40" si="11">D28+H28</f>
        <v>760</v>
      </c>
      <c r="M28" s="41">
        <f t="shared" ref="M28:M41" si="12">J28+K28+L28</f>
        <v>1403</v>
      </c>
      <c r="N28" s="59">
        <f>M28/M41</f>
        <v>1.2271602130692999E-2</v>
      </c>
    </row>
    <row r="29" spans="1:14" ht="14.25" customHeight="1" x14ac:dyDescent="0.25">
      <c r="A29" s="43" t="s">
        <v>20</v>
      </c>
      <c r="B29" s="1">
        <v>7526</v>
      </c>
      <c r="C29" s="2">
        <v>2547</v>
      </c>
      <c r="D29" s="3">
        <v>3933</v>
      </c>
      <c r="E29" s="51">
        <f t="shared" si="7"/>
        <v>14006</v>
      </c>
      <c r="F29" s="1">
        <v>135</v>
      </c>
      <c r="G29" s="3">
        <v>30</v>
      </c>
      <c r="H29" s="3">
        <v>73</v>
      </c>
      <c r="I29" s="51">
        <f t="shared" si="8"/>
        <v>238</v>
      </c>
      <c r="J29" s="36">
        <f t="shared" si="9"/>
        <v>7661</v>
      </c>
      <c r="K29" s="37">
        <f t="shared" si="10"/>
        <v>2577</v>
      </c>
      <c r="L29" s="38">
        <f t="shared" si="11"/>
        <v>4006</v>
      </c>
      <c r="M29" s="42">
        <f t="shared" si="12"/>
        <v>14244</v>
      </c>
      <c r="N29" s="60">
        <f>M29/M41</f>
        <v>0.12458781236606635</v>
      </c>
    </row>
    <row r="30" spans="1:14" ht="14.25" customHeight="1" x14ac:dyDescent="0.25">
      <c r="A30" s="31" t="s">
        <v>4</v>
      </c>
      <c r="B30" s="4">
        <v>24871</v>
      </c>
      <c r="C30" s="5">
        <v>8619</v>
      </c>
      <c r="D30" s="6">
        <v>15041</v>
      </c>
      <c r="E30" s="51">
        <f t="shared" si="7"/>
        <v>48531</v>
      </c>
      <c r="F30" s="4">
        <v>24</v>
      </c>
      <c r="G30" s="5">
        <v>58</v>
      </c>
      <c r="H30" s="6">
        <v>82</v>
      </c>
      <c r="I30" s="52">
        <f t="shared" si="8"/>
        <v>164</v>
      </c>
      <c r="J30" s="39">
        <f t="shared" si="9"/>
        <v>24895</v>
      </c>
      <c r="K30" s="3">
        <f t="shared" si="10"/>
        <v>8677</v>
      </c>
      <c r="L30" s="28">
        <f t="shared" si="11"/>
        <v>15123</v>
      </c>
      <c r="M30" s="42">
        <f t="shared" si="12"/>
        <v>48695</v>
      </c>
      <c r="N30" s="60">
        <f>M30/M41</f>
        <v>0.42591993282544238</v>
      </c>
    </row>
    <row r="31" spans="1:14" ht="14.25" customHeight="1" x14ac:dyDescent="0.25">
      <c r="A31" s="31" t="s">
        <v>58</v>
      </c>
      <c r="B31" s="4">
        <v>8737</v>
      </c>
      <c r="C31" s="5">
        <v>1757</v>
      </c>
      <c r="D31" s="6">
        <v>3155</v>
      </c>
      <c r="E31" s="51">
        <f t="shared" si="7"/>
        <v>13649</v>
      </c>
      <c r="F31" s="4">
        <v>110</v>
      </c>
      <c r="G31" s="5">
        <v>27</v>
      </c>
      <c r="H31" s="6">
        <v>76</v>
      </c>
      <c r="I31" s="53">
        <f t="shared" si="8"/>
        <v>213</v>
      </c>
      <c r="J31" s="40">
        <f t="shared" si="9"/>
        <v>8847</v>
      </c>
      <c r="K31" s="9">
        <f t="shared" si="10"/>
        <v>1784</v>
      </c>
      <c r="L31" s="27">
        <f t="shared" si="11"/>
        <v>3231</v>
      </c>
      <c r="M31" s="42">
        <f t="shared" si="12"/>
        <v>13862</v>
      </c>
      <c r="N31" s="60">
        <f>M31/M41</f>
        <v>0.12124657785863605</v>
      </c>
    </row>
    <row r="32" spans="1:14" ht="14.25" customHeight="1" x14ac:dyDescent="0.25">
      <c r="A32" s="34" t="s">
        <v>57</v>
      </c>
      <c r="B32" s="4">
        <v>4380</v>
      </c>
      <c r="C32" s="5">
        <v>755</v>
      </c>
      <c r="D32" s="6">
        <v>1358</v>
      </c>
      <c r="E32" s="51">
        <f t="shared" si="7"/>
        <v>6493</v>
      </c>
      <c r="F32" s="7">
        <v>38</v>
      </c>
      <c r="G32" s="8">
        <v>13</v>
      </c>
      <c r="H32" s="9">
        <v>21</v>
      </c>
      <c r="I32" s="55">
        <f t="shared" si="8"/>
        <v>72</v>
      </c>
      <c r="J32" s="40">
        <f t="shared" si="9"/>
        <v>4418</v>
      </c>
      <c r="K32" s="9">
        <f t="shared" si="10"/>
        <v>768</v>
      </c>
      <c r="L32" s="27">
        <f t="shared" si="11"/>
        <v>1379</v>
      </c>
      <c r="M32" s="42">
        <f t="shared" si="12"/>
        <v>6565</v>
      </c>
      <c r="N32" s="60">
        <f>M32/M41</f>
        <v>5.7422001416963325E-2</v>
      </c>
    </row>
    <row r="33" spans="1:14" ht="14.25" customHeight="1" x14ac:dyDescent="0.25">
      <c r="A33" s="35" t="s">
        <v>5</v>
      </c>
      <c r="B33" s="4">
        <v>6696</v>
      </c>
      <c r="C33" s="5">
        <v>949</v>
      </c>
      <c r="D33" s="6">
        <v>1565</v>
      </c>
      <c r="E33" s="51">
        <f t="shared" si="7"/>
        <v>9210</v>
      </c>
      <c r="F33" s="7">
        <v>63</v>
      </c>
      <c r="G33" s="8">
        <v>9</v>
      </c>
      <c r="H33" s="9">
        <v>43</v>
      </c>
      <c r="I33" s="55">
        <f t="shared" si="8"/>
        <v>115</v>
      </c>
      <c r="J33" s="40">
        <f t="shared" si="9"/>
        <v>6759</v>
      </c>
      <c r="K33" s="9">
        <f t="shared" si="10"/>
        <v>958</v>
      </c>
      <c r="L33" s="27">
        <f t="shared" si="11"/>
        <v>1608</v>
      </c>
      <c r="M33" s="42">
        <f t="shared" si="12"/>
        <v>9325</v>
      </c>
      <c r="N33" s="60">
        <f>M33/M41</f>
        <v>8.1562858067506933E-2</v>
      </c>
    </row>
    <row r="34" spans="1:14" ht="14.25" customHeight="1" x14ac:dyDescent="0.25">
      <c r="A34" s="35" t="s">
        <v>6</v>
      </c>
      <c r="B34" s="10">
        <v>5279</v>
      </c>
      <c r="C34" s="11">
        <v>615</v>
      </c>
      <c r="D34" s="12">
        <v>935</v>
      </c>
      <c r="E34" s="51">
        <f t="shared" si="7"/>
        <v>6829</v>
      </c>
      <c r="F34" s="13">
        <v>37</v>
      </c>
      <c r="G34" s="14">
        <v>9</v>
      </c>
      <c r="H34" s="15">
        <v>18</v>
      </c>
      <c r="I34" s="55">
        <f t="shared" si="8"/>
        <v>64</v>
      </c>
      <c r="J34" s="7">
        <f t="shared" si="9"/>
        <v>5316</v>
      </c>
      <c r="K34" s="8">
        <f t="shared" si="10"/>
        <v>624</v>
      </c>
      <c r="L34" s="27">
        <f t="shared" si="11"/>
        <v>953</v>
      </c>
      <c r="M34" s="42">
        <f t="shared" si="12"/>
        <v>6893</v>
      </c>
      <c r="N34" s="60">
        <f>M34/M41</f>
        <v>6.0290914816013438E-2</v>
      </c>
    </row>
    <row r="35" spans="1:14" ht="14.25" customHeight="1" x14ac:dyDescent="0.25">
      <c r="A35" s="35" t="s">
        <v>7</v>
      </c>
      <c r="B35" s="10">
        <v>3610</v>
      </c>
      <c r="C35" s="11">
        <v>368</v>
      </c>
      <c r="D35" s="12">
        <v>518</v>
      </c>
      <c r="E35" s="51">
        <f t="shared" si="7"/>
        <v>4496</v>
      </c>
      <c r="F35" s="13">
        <v>44</v>
      </c>
      <c r="G35" s="14">
        <v>1</v>
      </c>
      <c r="H35" s="15">
        <v>28</v>
      </c>
      <c r="I35" s="55">
        <f t="shared" si="8"/>
        <v>73</v>
      </c>
      <c r="J35" s="7">
        <f t="shared" si="9"/>
        <v>3654</v>
      </c>
      <c r="K35" s="8">
        <f t="shared" si="10"/>
        <v>369</v>
      </c>
      <c r="L35" s="27">
        <f t="shared" si="11"/>
        <v>546</v>
      </c>
      <c r="M35" s="42">
        <f t="shared" si="12"/>
        <v>4569</v>
      </c>
      <c r="N35" s="60">
        <f>M35/M41</f>
        <v>3.9963613781280341E-2</v>
      </c>
    </row>
    <row r="36" spans="1:14" ht="14.25" customHeight="1" x14ac:dyDescent="0.25">
      <c r="A36" s="34" t="s">
        <v>8</v>
      </c>
      <c r="B36" s="10">
        <v>2339</v>
      </c>
      <c r="C36" s="11">
        <v>229</v>
      </c>
      <c r="D36" s="12">
        <v>323</v>
      </c>
      <c r="E36" s="51">
        <f t="shared" si="7"/>
        <v>2891</v>
      </c>
      <c r="F36" s="13">
        <v>19</v>
      </c>
      <c r="G36" s="14">
        <v>3</v>
      </c>
      <c r="H36" s="15">
        <v>9</v>
      </c>
      <c r="I36" s="55">
        <f t="shared" si="8"/>
        <v>31</v>
      </c>
      <c r="J36" s="7">
        <f t="shared" si="9"/>
        <v>2358</v>
      </c>
      <c r="K36" s="8">
        <f t="shared" si="10"/>
        <v>232</v>
      </c>
      <c r="L36" s="27">
        <f t="shared" si="11"/>
        <v>332</v>
      </c>
      <c r="M36" s="42">
        <f t="shared" si="12"/>
        <v>2922</v>
      </c>
      <c r="N36" s="60">
        <f>M36/M41</f>
        <v>2.5557819975684209E-2</v>
      </c>
    </row>
    <row r="37" spans="1:14" ht="14.25" customHeight="1" x14ac:dyDescent="0.25">
      <c r="A37" s="32" t="s">
        <v>9</v>
      </c>
      <c r="B37" s="4">
        <v>1562</v>
      </c>
      <c r="C37" s="5">
        <v>147</v>
      </c>
      <c r="D37" s="6">
        <v>143</v>
      </c>
      <c r="E37" s="51">
        <f t="shared" si="7"/>
        <v>1852</v>
      </c>
      <c r="F37" s="7">
        <v>10</v>
      </c>
      <c r="G37" s="8">
        <v>2</v>
      </c>
      <c r="H37" s="9">
        <v>4</v>
      </c>
      <c r="I37" s="55">
        <f t="shared" si="8"/>
        <v>16</v>
      </c>
      <c r="J37" s="7">
        <f t="shared" si="9"/>
        <v>1572</v>
      </c>
      <c r="K37" s="8">
        <f t="shared" si="10"/>
        <v>149</v>
      </c>
      <c r="L37" s="27">
        <f t="shared" si="11"/>
        <v>147</v>
      </c>
      <c r="M37" s="42">
        <f t="shared" si="12"/>
        <v>1868</v>
      </c>
      <c r="N37" s="60">
        <f>M37/M41</f>
        <v>1.6338811675078065E-2</v>
      </c>
    </row>
    <row r="38" spans="1:14" ht="14.25" customHeight="1" x14ac:dyDescent="0.25">
      <c r="A38" s="33" t="s">
        <v>44</v>
      </c>
      <c r="B38" s="4">
        <v>1114</v>
      </c>
      <c r="C38" s="5">
        <v>100</v>
      </c>
      <c r="D38" s="6">
        <v>107</v>
      </c>
      <c r="E38" s="51">
        <f t="shared" si="7"/>
        <v>1321</v>
      </c>
      <c r="F38" s="4">
        <v>10</v>
      </c>
      <c r="G38" s="5">
        <v>3</v>
      </c>
      <c r="H38" s="6">
        <v>3</v>
      </c>
      <c r="I38" s="55">
        <f t="shared" si="8"/>
        <v>16</v>
      </c>
      <c r="J38" s="7">
        <f t="shared" si="9"/>
        <v>1124</v>
      </c>
      <c r="K38" s="8">
        <f t="shared" si="10"/>
        <v>103</v>
      </c>
      <c r="L38" s="27">
        <f t="shared" si="11"/>
        <v>110</v>
      </c>
      <c r="M38" s="42">
        <f t="shared" si="12"/>
        <v>1337</v>
      </c>
      <c r="N38" s="60">
        <f>M38/M41</f>
        <v>1.1694320776006087E-2</v>
      </c>
    </row>
    <row r="39" spans="1:14" ht="14.25" customHeight="1" x14ac:dyDescent="0.25">
      <c r="A39" s="33" t="s">
        <v>10</v>
      </c>
      <c r="B39" s="10">
        <v>696</v>
      </c>
      <c r="C39" s="11">
        <v>44</v>
      </c>
      <c r="D39" s="12">
        <v>81</v>
      </c>
      <c r="E39" s="51">
        <f t="shared" si="7"/>
        <v>821</v>
      </c>
      <c r="F39" s="10">
        <v>8</v>
      </c>
      <c r="G39" s="11">
        <v>1</v>
      </c>
      <c r="H39" s="12">
        <v>10</v>
      </c>
      <c r="I39" s="55">
        <f t="shared" si="8"/>
        <v>19</v>
      </c>
      <c r="J39" s="7">
        <f t="shared" si="9"/>
        <v>704</v>
      </c>
      <c r="K39" s="8">
        <f t="shared" si="10"/>
        <v>45</v>
      </c>
      <c r="L39" s="27">
        <f t="shared" si="11"/>
        <v>91</v>
      </c>
      <c r="M39" s="42">
        <f t="shared" si="12"/>
        <v>840</v>
      </c>
      <c r="N39" s="60">
        <f>M39/M41</f>
        <v>7.3472172414697935E-3</v>
      </c>
    </row>
    <row r="40" spans="1:14" ht="14.25" customHeight="1" thickBot="1" x14ac:dyDescent="0.3">
      <c r="A40" s="34" t="s">
        <v>11</v>
      </c>
      <c r="B40" s="10">
        <v>1619</v>
      </c>
      <c r="C40" s="11">
        <v>123</v>
      </c>
      <c r="D40" s="12">
        <v>45</v>
      </c>
      <c r="E40" s="51">
        <f t="shared" si="7"/>
        <v>1787</v>
      </c>
      <c r="F40" s="10">
        <v>15</v>
      </c>
      <c r="G40" s="11">
        <v>1</v>
      </c>
      <c r="H40" s="12">
        <v>3</v>
      </c>
      <c r="I40" s="55">
        <f t="shared" si="8"/>
        <v>19</v>
      </c>
      <c r="J40" s="13">
        <f t="shared" si="9"/>
        <v>1634</v>
      </c>
      <c r="K40" s="8">
        <f t="shared" si="10"/>
        <v>124</v>
      </c>
      <c r="L40" s="27">
        <f t="shared" si="11"/>
        <v>48</v>
      </c>
      <c r="M40" s="42">
        <f t="shared" si="12"/>
        <v>1806</v>
      </c>
      <c r="N40" s="60">
        <f>M40/M41</f>
        <v>1.5796517069160056E-2</v>
      </c>
    </row>
    <row r="41" spans="1:14" ht="14.25" customHeight="1" thickBot="1" x14ac:dyDescent="0.3">
      <c r="A41" s="18" t="s">
        <v>0</v>
      </c>
      <c r="B41" s="19">
        <f t="shared" ref="B41:L41" si="13">SUM(B28:B40)</f>
        <v>68590</v>
      </c>
      <c r="C41" s="20">
        <f t="shared" si="13"/>
        <v>16294</v>
      </c>
      <c r="D41" s="21">
        <f t="shared" si="13"/>
        <v>27528</v>
      </c>
      <c r="E41" s="29">
        <f t="shared" si="13"/>
        <v>112412</v>
      </c>
      <c r="F41" s="22">
        <f t="shared" si="13"/>
        <v>847</v>
      </c>
      <c r="G41" s="20">
        <f t="shared" si="13"/>
        <v>264</v>
      </c>
      <c r="H41" s="21">
        <f t="shared" si="13"/>
        <v>806</v>
      </c>
      <c r="I41" s="29">
        <f t="shared" si="13"/>
        <v>1917</v>
      </c>
      <c r="J41" s="23">
        <f t="shared" si="13"/>
        <v>69437</v>
      </c>
      <c r="K41" s="24">
        <f t="shared" si="13"/>
        <v>16558</v>
      </c>
      <c r="L41" s="25">
        <f t="shared" si="13"/>
        <v>28334</v>
      </c>
      <c r="M41" s="26">
        <f t="shared" si="12"/>
        <v>114329</v>
      </c>
      <c r="N41" s="61">
        <f>SUM(N28:N40)</f>
        <v>1</v>
      </c>
    </row>
    <row r="42" spans="1:14" ht="9.75" customHeight="1" x14ac:dyDescent="0.25">
      <c r="A42" s="88" t="s">
        <v>17</v>
      </c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</row>
    <row r="43" spans="1:14" ht="16.5" customHeight="1" x14ac:dyDescent="0.25">
      <c r="B43" s="4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</row>
    <row r="44" spans="1:14" ht="15" customHeight="1" x14ac:dyDescent="0.25"/>
    <row r="45" spans="1:14" ht="15" customHeight="1" x14ac:dyDescent="0.25"/>
    <row r="46" spans="1:14" ht="15" customHeight="1" x14ac:dyDescent="0.25"/>
    <row r="47" spans="1:14" ht="15" customHeight="1" x14ac:dyDescent="0.25"/>
    <row r="48" spans="1:14" ht="15" customHeight="1" x14ac:dyDescent="0.25"/>
    <row r="49" ht="15" customHeight="1" x14ac:dyDescent="0.25"/>
  </sheetData>
  <mergeCells count="38">
    <mergeCell ref="J4:L4"/>
    <mergeCell ref="M4:M6"/>
    <mergeCell ref="B5:B6"/>
    <mergeCell ref="C5:C6"/>
    <mergeCell ref="A2:N2"/>
    <mergeCell ref="A4:A6"/>
    <mergeCell ref="B4:D4"/>
    <mergeCell ref="E4:E6"/>
    <mergeCell ref="F4:H4"/>
    <mergeCell ref="I4:I6"/>
    <mergeCell ref="A42:M42"/>
    <mergeCell ref="N4:N6"/>
    <mergeCell ref="N25:N27"/>
    <mergeCell ref="B26:B27"/>
    <mergeCell ref="C26:C27"/>
    <mergeCell ref="D26:D27"/>
    <mergeCell ref="F26:F27"/>
    <mergeCell ref="G26:G27"/>
    <mergeCell ref="H5:H6"/>
    <mergeCell ref="J5:J6"/>
    <mergeCell ref="K5:K6"/>
    <mergeCell ref="A23:N23"/>
    <mergeCell ref="B25:D25"/>
    <mergeCell ref="E25:E27"/>
    <mergeCell ref="F25:H25"/>
    <mergeCell ref="I25:I27"/>
    <mergeCell ref="H26:H27"/>
    <mergeCell ref="L5:L6"/>
    <mergeCell ref="A21:M21"/>
    <mergeCell ref="A25:A27"/>
    <mergeCell ref="M25:M27"/>
    <mergeCell ref="D5:D6"/>
    <mergeCell ref="F5:F6"/>
    <mergeCell ref="G5:G6"/>
    <mergeCell ref="K26:K27"/>
    <mergeCell ref="L26:L27"/>
    <mergeCell ref="J25:L25"/>
    <mergeCell ref="J26:J27"/>
  </mergeCells>
  <pageMargins left="0" right="0" top="0" bottom="0" header="0" footer="0"/>
  <pageSetup paperSize="9" fitToWidth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tabSelected="1" workbookViewId="0">
      <selection activeCell="H41" sqref="H41"/>
    </sheetView>
  </sheetViews>
  <sheetFormatPr defaultRowHeight="15" x14ac:dyDescent="0.25"/>
  <cols>
    <col min="1" max="1" width="14.85546875" customWidth="1"/>
    <col min="2" max="13" width="9.7109375" customWidth="1"/>
    <col min="14" max="14" width="12" customWidth="1"/>
  </cols>
  <sheetData>
    <row r="1" spans="1:14" ht="14.25" customHeight="1" x14ac:dyDescent="0.25"/>
    <row r="2" spans="1:14" ht="14.25" customHeight="1" x14ac:dyDescent="0.25">
      <c r="A2" s="76" t="s">
        <v>12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7"/>
    </row>
    <row r="3" spans="1:14" ht="12" customHeight="1" thickBot="1" x14ac:dyDescent="0.3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14.25" customHeight="1" x14ac:dyDescent="0.25">
      <c r="A4" s="78" t="s">
        <v>60</v>
      </c>
      <c r="B4" s="69" t="s">
        <v>13</v>
      </c>
      <c r="C4" s="81"/>
      <c r="D4" s="82"/>
      <c r="E4" s="83" t="s">
        <v>0</v>
      </c>
      <c r="F4" s="69" t="s">
        <v>14</v>
      </c>
      <c r="G4" s="81"/>
      <c r="H4" s="81"/>
      <c r="I4" s="83" t="s">
        <v>0</v>
      </c>
      <c r="J4" s="66" t="s">
        <v>15</v>
      </c>
      <c r="K4" s="67"/>
      <c r="L4" s="68"/>
      <c r="M4" s="69" t="s">
        <v>0</v>
      </c>
      <c r="N4" s="89" t="s">
        <v>18</v>
      </c>
    </row>
    <row r="5" spans="1:14" ht="14.25" customHeight="1" x14ac:dyDescent="0.25">
      <c r="A5" s="79"/>
      <c r="B5" s="72" t="s">
        <v>1</v>
      </c>
      <c r="C5" s="74" t="s">
        <v>2</v>
      </c>
      <c r="D5" s="92" t="s">
        <v>3</v>
      </c>
      <c r="E5" s="84"/>
      <c r="F5" s="94" t="s">
        <v>1</v>
      </c>
      <c r="G5" s="74" t="s">
        <v>2</v>
      </c>
      <c r="H5" s="92" t="s">
        <v>3</v>
      </c>
      <c r="I5" s="86"/>
      <c r="J5" s="94" t="s">
        <v>1</v>
      </c>
      <c r="K5" s="74" t="s">
        <v>2</v>
      </c>
      <c r="L5" s="92" t="s">
        <v>3</v>
      </c>
      <c r="M5" s="70"/>
      <c r="N5" s="90"/>
    </row>
    <row r="6" spans="1:14" ht="14.25" customHeight="1" thickBot="1" x14ac:dyDescent="0.3">
      <c r="A6" s="80"/>
      <c r="B6" s="73"/>
      <c r="C6" s="75"/>
      <c r="D6" s="93"/>
      <c r="E6" s="85"/>
      <c r="F6" s="95"/>
      <c r="G6" s="96"/>
      <c r="H6" s="93"/>
      <c r="I6" s="87"/>
      <c r="J6" s="95"/>
      <c r="K6" s="96"/>
      <c r="L6" s="93"/>
      <c r="M6" s="71"/>
      <c r="N6" s="91"/>
    </row>
    <row r="7" spans="1:14" ht="14.25" customHeight="1" x14ac:dyDescent="0.25">
      <c r="A7" s="30" t="s">
        <v>19</v>
      </c>
      <c r="B7" s="47">
        <v>3252</v>
      </c>
      <c r="C7" s="48">
        <v>482</v>
      </c>
      <c r="D7" s="49">
        <v>993</v>
      </c>
      <c r="E7" s="46">
        <f>SUM(B7:D7)</f>
        <v>4727</v>
      </c>
      <c r="F7" s="47">
        <v>7090</v>
      </c>
      <c r="G7" s="49">
        <v>775</v>
      </c>
      <c r="H7" s="49">
        <v>1923</v>
      </c>
      <c r="I7" s="46">
        <f>SUM(F7:H7)</f>
        <v>9788</v>
      </c>
      <c r="J7" s="47">
        <f>B7+F7</f>
        <v>10342</v>
      </c>
      <c r="K7" s="48">
        <f>C7+G7</f>
        <v>1257</v>
      </c>
      <c r="L7" s="50">
        <f>D7+H7</f>
        <v>2916</v>
      </c>
      <c r="M7" s="56">
        <f>J7+K7+L7</f>
        <v>14515</v>
      </c>
      <c r="N7" s="59">
        <f>M7/M20</f>
        <v>0.11261016633565045</v>
      </c>
    </row>
    <row r="8" spans="1:14" ht="14.25" customHeight="1" x14ac:dyDescent="0.25">
      <c r="A8" s="43" t="s">
        <v>20</v>
      </c>
      <c r="B8" s="1">
        <v>7827</v>
      </c>
      <c r="C8" s="2">
        <v>2541</v>
      </c>
      <c r="D8" s="3">
        <v>3946</v>
      </c>
      <c r="E8" s="51">
        <f>SUM(B8:D8)</f>
        <v>14314</v>
      </c>
      <c r="F8" s="1">
        <v>179</v>
      </c>
      <c r="G8" s="3">
        <v>31</v>
      </c>
      <c r="H8" s="3">
        <v>74</v>
      </c>
      <c r="I8" s="51">
        <f>SUM(F8:H8)</f>
        <v>284</v>
      </c>
      <c r="J8" s="36">
        <f>B8+F8</f>
        <v>8006</v>
      </c>
      <c r="K8" s="37">
        <f>C8+G8</f>
        <v>2572</v>
      </c>
      <c r="L8" s="38">
        <f>D8+H8</f>
        <v>4020</v>
      </c>
      <c r="M8" s="57">
        <f>J8+K8+L8</f>
        <v>14598</v>
      </c>
      <c r="N8" s="60">
        <f>M8/M20</f>
        <v>0.11325409632571996</v>
      </c>
    </row>
    <row r="9" spans="1:14" ht="14.25" customHeight="1" x14ac:dyDescent="0.25">
      <c r="A9" s="31" t="s">
        <v>4</v>
      </c>
      <c r="B9" s="4">
        <v>24973</v>
      </c>
      <c r="C9" s="5">
        <v>8621</v>
      </c>
      <c r="D9" s="6">
        <v>15049</v>
      </c>
      <c r="E9" s="51">
        <f>SUM(B9:D9)</f>
        <v>48643</v>
      </c>
      <c r="F9" s="4">
        <v>24</v>
      </c>
      <c r="G9" s="5">
        <v>58</v>
      </c>
      <c r="H9" s="6">
        <v>82</v>
      </c>
      <c r="I9" s="52">
        <f>SUM(F9:H9)</f>
        <v>164</v>
      </c>
      <c r="J9" s="39">
        <f>B9+F9</f>
        <v>24997</v>
      </c>
      <c r="K9" s="3">
        <f>C9+G9</f>
        <v>8679</v>
      </c>
      <c r="L9" s="28">
        <f>D9+H9</f>
        <v>15131</v>
      </c>
      <c r="M9" s="57">
        <f>J9+K9+L9</f>
        <v>48807</v>
      </c>
      <c r="N9" s="60">
        <f>M9/M20</f>
        <v>0.37865410873882821</v>
      </c>
    </row>
    <row r="10" spans="1:14" ht="14.25" customHeight="1" x14ac:dyDescent="0.25">
      <c r="A10" s="31" t="s">
        <v>58</v>
      </c>
      <c r="B10" s="4">
        <v>9007</v>
      </c>
      <c r="C10" s="5">
        <v>1758</v>
      </c>
      <c r="D10" s="6">
        <v>3196</v>
      </c>
      <c r="E10" s="51">
        <f>SUM(B10:D10)</f>
        <v>13961</v>
      </c>
      <c r="F10" s="4">
        <v>132</v>
      </c>
      <c r="G10" s="5">
        <v>27</v>
      </c>
      <c r="H10" s="6">
        <v>79</v>
      </c>
      <c r="I10" s="53">
        <f>SUM(F10:H10)</f>
        <v>238</v>
      </c>
      <c r="J10" s="40">
        <f>B10+F10</f>
        <v>9139</v>
      </c>
      <c r="K10" s="9">
        <f>C10+G10</f>
        <v>1785</v>
      </c>
      <c r="L10" s="27">
        <f>D10+H10</f>
        <v>3275</v>
      </c>
      <c r="M10" s="57">
        <f>J10+K10+L10</f>
        <v>14199</v>
      </c>
      <c r="N10" s="60">
        <f>M10/M20</f>
        <v>0.11015857745779543</v>
      </c>
    </row>
    <row r="11" spans="1:14" ht="14.25" customHeight="1" x14ac:dyDescent="0.25">
      <c r="A11" s="34" t="s">
        <v>57</v>
      </c>
      <c r="B11" s="4">
        <v>4497</v>
      </c>
      <c r="C11" s="5">
        <v>751</v>
      </c>
      <c r="D11" s="6">
        <v>1364</v>
      </c>
      <c r="E11" s="53">
        <f>SUM(B11:D11)</f>
        <v>6612</v>
      </c>
      <c r="F11" s="7">
        <v>47</v>
      </c>
      <c r="G11" s="8">
        <v>13</v>
      </c>
      <c r="H11" s="9">
        <v>23</v>
      </c>
      <c r="I11" s="55">
        <f>SUM(F11:H11)</f>
        <v>83</v>
      </c>
      <c r="J11" s="40">
        <f>B11+F11</f>
        <v>4544</v>
      </c>
      <c r="K11" s="9">
        <f>C11+G11</f>
        <v>764</v>
      </c>
      <c r="L11" s="27">
        <f>D11+H11</f>
        <v>1387</v>
      </c>
      <c r="M11" s="57">
        <f>J11+K11+L11</f>
        <v>6695</v>
      </c>
      <c r="N11" s="60">
        <f>M11/M20</f>
        <v>5.1941099801390271E-2</v>
      </c>
    </row>
    <row r="12" spans="1:14" ht="14.25" customHeight="1" x14ac:dyDescent="0.25">
      <c r="A12" s="35" t="s">
        <v>5</v>
      </c>
      <c r="B12" s="4">
        <v>6871</v>
      </c>
      <c r="C12" s="5">
        <v>944</v>
      </c>
      <c r="D12" s="6">
        <v>1587</v>
      </c>
      <c r="E12" s="53">
        <f>SUM(B12:D12)</f>
        <v>9402</v>
      </c>
      <c r="F12" s="7">
        <v>66</v>
      </c>
      <c r="G12" s="8">
        <v>9</v>
      </c>
      <c r="H12" s="9">
        <v>43</v>
      </c>
      <c r="I12" s="55">
        <f>SUM(F12:H12)</f>
        <v>118</v>
      </c>
      <c r="J12" s="40">
        <f>B12+F12</f>
        <v>6937</v>
      </c>
      <c r="K12" s="9">
        <f>C12+G12</f>
        <v>953</v>
      </c>
      <c r="L12" s="27">
        <f>D12+H12</f>
        <v>1630</v>
      </c>
      <c r="M12" s="57">
        <f>J12+K12+L12</f>
        <v>9520</v>
      </c>
      <c r="N12" s="60">
        <f>M12/M20</f>
        <v>7.385799404170805E-2</v>
      </c>
    </row>
    <row r="13" spans="1:14" ht="14.25" customHeight="1" x14ac:dyDescent="0.25">
      <c r="A13" s="35" t="s">
        <v>6</v>
      </c>
      <c r="B13" s="10">
        <v>5369</v>
      </c>
      <c r="C13" s="11">
        <v>614</v>
      </c>
      <c r="D13" s="12">
        <v>941</v>
      </c>
      <c r="E13" s="54">
        <f>SUM(B13:D13)</f>
        <v>6924</v>
      </c>
      <c r="F13" s="13">
        <v>43</v>
      </c>
      <c r="G13" s="14">
        <v>8</v>
      </c>
      <c r="H13" s="15">
        <v>19</v>
      </c>
      <c r="I13" s="55">
        <f>SUM(F13:H13)</f>
        <v>70</v>
      </c>
      <c r="J13" s="7">
        <f>B13+F13</f>
        <v>5412</v>
      </c>
      <c r="K13" s="8">
        <f>C13+G13</f>
        <v>622</v>
      </c>
      <c r="L13" s="27">
        <f>D13+H13</f>
        <v>960</v>
      </c>
      <c r="M13" s="57">
        <f>J13+K13+L13</f>
        <v>6994</v>
      </c>
      <c r="N13" s="60">
        <f>M13/M20</f>
        <v>5.4260799404170806E-2</v>
      </c>
    </row>
    <row r="14" spans="1:14" ht="14.25" customHeight="1" x14ac:dyDescent="0.25">
      <c r="A14" s="35" t="s">
        <v>7</v>
      </c>
      <c r="B14" s="10">
        <v>3701</v>
      </c>
      <c r="C14" s="11">
        <v>367</v>
      </c>
      <c r="D14" s="12">
        <v>520</v>
      </c>
      <c r="E14" s="54">
        <f>SUM(B14:D14)</f>
        <v>4588</v>
      </c>
      <c r="F14" s="13">
        <v>47</v>
      </c>
      <c r="G14" s="14">
        <v>1</v>
      </c>
      <c r="H14" s="15">
        <v>28</v>
      </c>
      <c r="I14" s="55">
        <f>SUM(F14:H14)</f>
        <v>76</v>
      </c>
      <c r="J14" s="7">
        <f>B14+F14</f>
        <v>3748</v>
      </c>
      <c r="K14" s="8">
        <f>C14+G14</f>
        <v>368</v>
      </c>
      <c r="L14" s="27">
        <f>D14+H14</f>
        <v>548</v>
      </c>
      <c r="M14" s="57">
        <f>J14+K14+L14</f>
        <v>4664</v>
      </c>
      <c r="N14" s="60">
        <f>M14/M20</f>
        <v>3.6184210526315791E-2</v>
      </c>
    </row>
    <row r="15" spans="1:14" ht="14.25" customHeight="1" x14ac:dyDescent="0.25">
      <c r="A15" s="34" t="s">
        <v>8</v>
      </c>
      <c r="B15" s="10">
        <v>2384</v>
      </c>
      <c r="C15" s="11">
        <v>227</v>
      </c>
      <c r="D15" s="12">
        <v>327</v>
      </c>
      <c r="E15" s="54">
        <f>SUM(B15:D15)</f>
        <v>2938</v>
      </c>
      <c r="F15" s="13">
        <v>21</v>
      </c>
      <c r="G15" s="14">
        <v>3</v>
      </c>
      <c r="H15" s="15">
        <v>8</v>
      </c>
      <c r="I15" s="55">
        <f>SUM(F15:H15)</f>
        <v>32</v>
      </c>
      <c r="J15" s="7">
        <f>B15+F15</f>
        <v>2405</v>
      </c>
      <c r="K15" s="8">
        <f>C15+G15</f>
        <v>230</v>
      </c>
      <c r="L15" s="27">
        <f>D15+H15</f>
        <v>335</v>
      </c>
      <c r="M15" s="57">
        <f>J15+K15+L15</f>
        <v>2970</v>
      </c>
      <c r="N15" s="60">
        <f>M15/M20</f>
        <v>2.3041832174776563E-2</v>
      </c>
    </row>
    <row r="16" spans="1:14" ht="14.25" customHeight="1" x14ac:dyDescent="0.25">
      <c r="A16" s="32" t="s">
        <v>9</v>
      </c>
      <c r="B16" s="4">
        <v>1605</v>
      </c>
      <c r="C16" s="5">
        <v>146</v>
      </c>
      <c r="D16" s="6">
        <v>144</v>
      </c>
      <c r="E16" s="54">
        <f>SUM(B16:D16)</f>
        <v>1895</v>
      </c>
      <c r="F16" s="4">
        <v>10</v>
      </c>
      <c r="G16" s="5">
        <v>2</v>
      </c>
      <c r="H16" s="6">
        <v>4</v>
      </c>
      <c r="I16" s="55">
        <f>SUM(F16:H16)</f>
        <v>16</v>
      </c>
      <c r="J16" s="7">
        <f>B16+F16</f>
        <v>1615</v>
      </c>
      <c r="K16" s="8">
        <f>C16+G16</f>
        <v>148</v>
      </c>
      <c r="L16" s="27">
        <f>D16+H16</f>
        <v>148</v>
      </c>
      <c r="M16" s="57">
        <f>J16+K16+L16</f>
        <v>1911</v>
      </c>
      <c r="N16" s="60">
        <f>M16/M20</f>
        <v>1.4825906156901688E-2</v>
      </c>
    </row>
    <row r="17" spans="1:14" ht="14.25" customHeight="1" x14ac:dyDescent="0.25">
      <c r="A17" s="33" t="s">
        <v>44</v>
      </c>
      <c r="B17" s="10">
        <v>1131</v>
      </c>
      <c r="C17" s="11">
        <v>100</v>
      </c>
      <c r="D17" s="12">
        <v>110</v>
      </c>
      <c r="E17" s="54">
        <f>SUM(B17:D17)</f>
        <v>1341</v>
      </c>
      <c r="F17" s="10">
        <v>10</v>
      </c>
      <c r="G17" s="11">
        <v>3</v>
      </c>
      <c r="H17" s="12">
        <v>3</v>
      </c>
      <c r="I17" s="55">
        <f>SUM(F17:H17)</f>
        <v>16</v>
      </c>
      <c r="J17" s="7">
        <f>B17+F17</f>
        <v>1141</v>
      </c>
      <c r="K17" s="8">
        <f>C17+G17</f>
        <v>103</v>
      </c>
      <c r="L17" s="27">
        <f>D17+H17</f>
        <v>113</v>
      </c>
      <c r="M17" s="57">
        <f>J17+K17+L17</f>
        <v>1357</v>
      </c>
      <c r="N17" s="60">
        <f>M17/M20</f>
        <v>1.0527867428003972E-2</v>
      </c>
    </row>
    <row r="18" spans="1:14" ht="14.25" customHeight="1" x14ac:dyDescent="0.25">
      <c r="A18" s="33" t="s">
        <v>10</v>
      </c>
      <c r="B18" s="10">
        <v>707</v>
      </c>
      <c r="C18" s="11">
        <v>44</v>
      </c>
      <c r="D18" s="12">
        <v>82</v>
      </c>
      <c r="E18" s="54">
        <f>SUM(B18:D18)</f>
        <v>833</v>
      </c>
      <c r="F18" s="10">
        <v>9</v>
      </c>
      <c r="G18" s="11">
        <v>1</v>
      </c>
      <c r="H18" s="12">
        <v>10</v>
      </c>
      <c r="I18" s="55">
        <f>SUM(F18:H18)</f>
        <v>20</v>
      </c>
      <c r="J18" s="7">
        <f>B18+F18</f>
        <v>716</v>
      </c>
      <c r="K18" s="8">
        <f>C18+G18</f>
        <v>45</v>
      </c>
      <c r="L18" s="27">
        <f>D18+H18</f>
        <v>92</v>
      </c>
      <c r="M18" s="57">
        <f>J18+K18+L18</f>
        <v>853</v>
      </c>
      <c r="N18" s="60">
        <f>M18/M20</f>
        <v>6.6177383316782523E-3</v>
      </c>
    </row>
    <row r="19" spans="1:14" ht="14.25" customHeight="1" thickBot="1" x14ac:dyDescent="0.3">
      <c r="A19" s="34" t="s">
        <v>11</v>
      </c>
      <c r="B19" s="10">
        <v>1625</v>
      </c>
      <c r="C19" s="11">
        <v>124</v>
      </c>
      <c r="D19" s="12">
        <v>45</v>
      </c>
      <c r="E19" s="54">
        <f>SUM(B19:D19)</f>
        <v>1794</v>
      </c>
      <c r="F19" s="10">
        <v>15</v>
      </c>
      <c r="G19" s="11">
        <v>1</v>
      </c>
      <c r="H19" s="12">
        <v>3</v>
      </c>
      <c r="I19" s="55">
        <f>SUM(F19:H19)</f>
        <v>19</v>
      </c>
      <c r="J19" s="13">
        <f>B19+F19</f>
        <v>1640</v>
      </c>
      <c r="K19" s="8">
        <f>C19+G19</f>
        <v>125</v>
      </c>
      <c r="L19" s="27">
        <f>D19+H19</f>
        <v>48</v>
      </c>
      <c r="M19" s="57">
        <f>J19+K19+L19</f>
        <v>1813</v>
      </c>
      <c r="N19" s="60">
        <f>M19/M20</f>
        <v>1.4065603277060575E-2</v>
      </c>
    </row>
    <row r="20" spans="1:14" ht="14.25" customHeight="1" thickBot="1" x14ac:dyDescent="0.3">
      <c r="A20" s="18" t="s">
        <v>0</v>
      </c>
      <c r="B20" s="19">
        <f>SUM(B7:B19)</f>
        <v>72949</v>
      </c>
      <c r="C20" s="20">
        <f>SUM(C7:C19)</f>
        <v>16719</v>
      </c>
      <c r="D20" s="21">
        <f>SUM(D7:D19)</f>
        <v>28304</v>
      </c>
      <c r="E20" s="29">
        <f>SUM(E7:E19)</f>
        <v>117972</v>
      </c>
      <c r="F20" s="22">
        <f>SUM(F7:F19)</f>
        <v>7693</v>
      </c>
      <c r="G20" s="20">
        <f>SUM(G7:G19)</f>
        <v>932</v>
      </c>
      <c r="H20" s="21">
        <f>SUM(H7:H19)</f>
        <v>2299</v>
      </c>
      <c r="I20" s="29">
        <f>SUM(I7:I19)</f>
        <v>10924</v>
      </c>
      <c r="J20" s="23">
        <f>SUM(J7:J19)</f>
        <v>80642</v>
      </c>
      <c r="K20" s="24">
        <f>SUM(K7:K19)</f>
        <v>17651</v>
      </c>
      <c r="L20" s="25">
        <f>SUM(L7:L19)</f>
        <v>30603</v>
      </c>
      <c r="M20" s="58">
        <f>J20+K20+L20</f>
        <v>128896</v>
      </c>
      <c r="N20" s="61">
        <f>SUM(N7:N19)</f>
        <v>0.99999999999999989</v>
      </c>
    </row>
    <row r="21" spans="1:14" ht="9.75" customHeight="1" x14ac:dyDescent="0.25">
      <c r="A21" s="88" t="s">
        <v>16</v>
      </c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</row>
    <row r="22" spans="1:14" ht="10.5" customHeight="1" x14ac:dyDescent="0.25">
      <c r="B22" s="17"/>
      <c r="C22" s="17"/>
      <c r="D22" s="17"/>
      <c r="E22" s="17"/>
      <c r="F22" s="17"/>
      <c r="G22" s="17"/>
      <c r="H22" s="17"/>
      <c r="I22" s="17"/>
    </row>
    <row r="23" spans="1:14" ht="14.25" customHeight="1" x14ac:dyDescent="0.25">
      <c r="A23" s="76" t="s">
        <v>12</v>
      </c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7"/>
    </row>
    <row r="24" spans="1:14" ht="12" customHeight="1" thickBot="1" x14ac:dyDescent="0.3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5" spans="1:14" ht="14.25" customHeight="1" x14ac:dyDescent="0.25">
      <c r="A25" s="78" t="s">
        <v>60</v>
      </c>
      <c r="B25" s="69" t="s">
        <v>13</v>
      </c>
      <c r="C25" s="81"/>
      <c r="D25" s="82"/>
      <c r="E25" s="83" t="s">
        <v>0</v>
      </c>
      <c r="F25" s="69" t="s">
        <v>14</v>
      </c>
      <c r="G25" s="81"/>
      <c r="H25" s="81"/>
      <c r="I25" s="83" t="s">
        <v>0</v>
      </c>
      <c r="J25" s="66" t="s">
        <v>15</v>
      </c>
      <c r="K25" s="67"/>
      <c r="L25" s="68"/>
      <c r="M25" s="97" t="s">
        <v>0</v>
      </c>
      <c r="N25" s="89" t="s">
        <v>18</v>
      </c>
    </row>
    <row r="26" spans="1:14" ht="14.25" customHeight="1" x14ac:dyDescent="0.25">
      <c r="A26" s="79"/>
      <c r="B26" s="72" t="s">
        <v>1</v>
      </c>
      <c r="C26" s="74" t="s">
        <v>2</v>
      </c>
      <c r="D26" s="92" t="s">
        <v>3</v>
      </c>
      <c r="E26" s="84"/>
      <c r="F26" s="94" t="s">
        <v>1</v>
      </c>
      <c r="G26" s="74" t="s">
        <v>2</v>
      </c>
      <c r="H26" s="92" t="s">
        <v>3</v>
      </c>
      <c r="I26" s="86"/>
      <c r="J26" s="94" t="s">
        <v>1</v>
      </c>
      <c r="K26" s="74" t="s">
        <v>2</v>
      </c>
      <c r="L26" s="92" t="s">
        <v>3</v>
      </c>
      <c r="M26" s="98"/>
      <c r="N26" s="90"/>
    </row>
    <row r="27" spans="1:14" ht="14.25" customHeight="1" thickBot="1" x14ac:dyDescent="0.3">
      <c r="A27" s="80"/>
      <c r="B27" s="73"/>
      <c r="C27" s="75"/>
      <c r="D27" s="93"/>
      <c r="E27" s="85"/>
      <c r="F27" s="95"/>
      <c r="G27" s="96"/>
      <c r="H27" s="93"/>
      <c r="I27" s="87"/>
      <c r="J27" s="95"/>
      <c r="K27" s="96"/>
      <c r="L27" s="93"/>
      <c r="M27" s="99"/>
      <c r="N27" s="91"/>
    </row>
    <row r="28" spans="1:14" ht="14.25" customHeight="1" x14ac:dyDescent="0.25">
      <c r="A28" s="30" t="s">
        <v>19</v>
      </c>
      <c r="B28" s="47">
        <v>149</v>
      </c>
      <c r="C28" s="48">
        <v>44</v>
      </c>
      <c r="D28" s="49">
        <v>323</v>
      </c>
      <c r="E28" s="46">
        <f>SUM(B28:D28)</f>
        <v>516</v>
      </c>
      <c r="F28" s="47">
        <v>335</v>
      </c>
      <c r="G28" s="49">
        <v>105</v>
      </c>
      <c r="H28" s="49">
        <v>439</v>
      </c>
      <c r="I28" s="50">
        <f>SUM(F28:H28)</f>
        <v>879</v>
      </c>
      <c r="J28" s="47">
        <f>B28+F28</f>
        <v>484</v>
      </c>
      <c r="K28" s="48">
        <f>C28+G28</f>
        <v>149</v>
      </c>
      <c r="L28" s="50">
        <f>D28+H28</f>
        <v>762</v>
      </c>
      <c r="M28" s="41">
        <f>J28+K28+L28</f>
        <v>1395</v>
      </c>
      <c r="N28" s="59">
        <f>M28/M41</f>
        <v>1.2199601217336552E-2</v>
      </c>
    </row>
    <row r="29" spans="1:14" ht="14.25" customHeight="1" x14ac:dyDescent="0.25">
      <c r="A29" s="43" t="s">
        <v>20</v>
      </c>
      <c r="B29" s="1">
        <v>7503</v>
      </c>
      <c r="C29" s="2">
        <v>2536</v>
      </c>
      <c r="D29" s="3">
        <v>3909</v>
      </c>
      <c r="E29" s="51">
        <f>SUM(B29:D29)</f>
        <v>13948</v>
      </c>
      <c r="F29" s="1">
        <v>134</v>
      </c>
      <c r="G29" s="3">
        <v>30</v>
      </c>
      <c r="H29" s="3">
        <v>72</v>
      </c>
      <c r="I29" s="51">
        <f>SUM(F29:H29)</f>
        <v>236</v>
      </c>
      <c r="J29" s="36">
        <f>B29+F29</f>
        <v>7637</v>
      </c>
      <c r="K29" s="37">
        <f>C29+G29</f>
        <v>2566</v>
      </c>
      <c r="L29" s="38">
        <f>D29+H29</f>
        <v>3981</v>
      </c>
      <c r="M29" s="42">
        <f>J29+K29+L29</f>
        <v>14184</v>
      </c>
      <c r="N29" s="60">
        <f>M29/M41</f>
        <v>0.12404239689369294</v>
      </c>
    </row>
    <row r="30" spans="1:14" ht="14.25" customHeight="1" x14ac:dyDescent="0.25">
      <c r="A30" s="31" t="s">
        <v>4</v>
      </c>
      <c r="B30" s="4">
        <v>24973</v>
      </c>
      <c r="C30" s="5">
        <v>8621</v>
      </c>
      <c r="D30" s="6">
        <v>15049</v>
      </c>
      <c r="E30" s="51">
        <f>SUM(B30:D30)</f>
        <v>48643</v>
      </c>
      <c r="F30" s="4">
        <v>24</v>
      </c>
      <c r="G30" s="5">
        <v>58</v>
      </c>
      <c r="H30" s="6">
        <v>82</v>
      </c>
      <c r="I30" s="52">
        <f>SUM(F30:H30)</f>
        <v>164</v>
      </c>
      <c r="J30" s="39">
        <f>B30+F30</f>
        <v>24997</v>
      </c>
      <c r="K30" s="3">
        <f>C30+G30</f>
        <v>8679</v>
      </c>
      <c r="L30" s="28">
        <f>D30+H30</f>
        <v>15131</v>
      </c>
      <c r="M30" s="42">
        <f>J30+K30+L30</f>
        <v>48807</v>
      </c>
      <c r="N30" s="60">
        <f>M30/M41</f>
        <v>0.42682862839752334</v>
      </c>
    </row>
    <row r="31" spans="1:14" ht="14.25" customHeight="1" x14ac:dyDescent="0.25">
      <c r="A31" s="31" t="s">
        <v>58</v>
      </c>
      <c r="B31" s="4">
        <v>8732</v>
      </c>
      <c r="C31" s="5">
        <v>1756</v>
      </c>
      <c r="D31" s="6">
        <v>3158</v>
      </c>
      <c r="E31" s="51">
        <f>SUM(B31:D31)</f>
        <v>13646</v>
      </c>
      <c r="F31" s="4">
        <v>109</v>
      </c>
      <c r="G31" s="5">
        <v>27</v>
      </c>
      <c r="H31" s="6">
        <v>77</v>
      </c>
      <c r="I31" s="53">
        <f>SUM(F31:H31)</f>
        <v>213</v>
      </c>
      <c r="J31" s="40">
        <f>B31+F31</f>
        <v>8841</v>
      </c>
      <c r="K31" s="9">
        <f>C31+G31</f>
        <v>1783</v>
      </c>
      <c r="L31" s="27">
        <f>D31+H31</f>
        <v>3235</v>
      </c>
      <c r="M31" s="42">
        <f>J31+K31+L31</f>
        <v>13859</v>
      </c>
      <c r="N31" s="60">
        <f>M31/M41</f>
        <v>0.12120019589323819</v>
      </c>
    </row>
    <row r="32" spans="1:14" ht="14.25" customHeight="1" x14ac:dyDescent="0.25">
      <c r="A32" s="34" t="s">
        <v>57</v>
      </c>
      <c r="B32" s="4">
        <v>4374</v>
      </c>
      <c r="C32" s="5">
        <v>751</v>
      </c>
      <c r="D32" s="6">
        <v>1354</v>
      </c>
      <c r="E32" s="51">
        <f>SUM(B32:D32)</f>
        <v>6479</v>
      </c>
      <c r="F32" s="7">
        <v>39</v>
      </c>
      <c r="G32" s="8">
        <v>13</v>
      </c>
      <c r="H32" s="9">
        <v>21</v>
      </c>
      <c r="I32" s="55">
        <f>SUM(F32:H32)</f>
        <v>73</v>
      </c>
      <c r="J32" s="40">
        <f>B32+F32</f>
        <v>4413</v>
      </c>
      <c r="K32" s="9">
        <f>C32+G32</f>
        <v>764</v>
      </c>
      <c r="L32" s="27">
        <f>D32+H32</f>
        <v>1375</v>
      </c>
      <c r="M32" s="42">
        <f>J32+K32+L32</f>
        <v>6552</v>
      </c>
      <c r="N32" s="60">
        <f>M32/M41</f>
        <v>5.7298772169167803E-2</v>
      </c>
    </row>
    <row r="33" spans="1:14" ht="14.25" customHeight="1" x14ac:dyDescent="0.25">
      <c r="A33" s="35" t="s">
        <v>5</v>
      </c>
      <c r="B33" s="4">
        <v>6700</v>
      </c>
      <c r="C33" s="5">
        <v>943</v>
      </c>
      <c r="D33" s="6">
        <v>1566</v>
      </c>
      <c r="E33" s="51">
        <f>SUM(B33:D33)</f>
        <v>9209</v>
      </c>
      <c r="F33" s="7">
        <v>63</v>
      </c>
      <c r="G33" s="8">
        <v>9</v>
      </c>
      <c r="H33" s="9">
        <v>43</v>
      </c>
      <c r="I33" s="55">
        <f>SUM(F33:H33)</f>
        <v>115</v>
      </c>
      <c r="J33" s="40">
        <f>B33+F33</f>
        <v>6763</v>
      </c>
      <c r="K33" s="9">
        <f>C33+G33</f>
        <v>952</v>
      </c>
      <c r="L33" s="27">
        <f>D33+H33</f>
        <v>1609</v>
      </c>
      <c r="M33" s="42">
        <f>J33+K33+L33</f>
        <v>9324</v>
      </c>
      <c r="N33" s="60">
        <f>M33/M41</f>
        <v>8.1540560394584946E-2</v>
      </c>
    </row>
    <row r="34" spans="1:14" ht="14.25" customHeight="1" x14ac:dyDescent="0.25">
      <c r="A34" s="35" t="s">
        <v>6</v>
      </c>
      <c r="B34" s="10">
        <v>5266</v>
      </c>
      <c r="C34" s="11">
        <v>613</v>
      </c>
      <c r="D34" s="12">
        <v>935</v>
      </c>
      <c r="E34" s="51">
        <f>SUM(B34:D34)</f>
        <v>6814</v>
      </c>
      <c r="F34" s="13">
        <v>38</v>
      </c>
      <c r="G34" s="14">
        <v>8</v>
      </c>
      <c r="H34" s="15">
        <v>19</v>
      </c>
      <c r="I34" s="55">
        <f>SUM(F34:H34)</f>
        <v>65</v>
      </c>
      <c r="J34" s="7">
        <f>B34+F34</f>
        <v>5304</v>
      </c>
      <c r="K34" s="8">
        <f>C34+G34</f>
        <v>621</v>
      </c>
      <c r="L34" s="27">
        <f>D34+H34</f>
        <v>954</v>
      </c>
      <c r="M34" s="42">
        <f>J34+K34+L34</f>
        <v>6879</v>
      </c>
      <c r="N34" s="60">
        <f>M34/M41</f>
        <v>6.0158463637317659E-2</v>
      </c>
    </row>
    <row r="35" spans="1:14" ht="14.25" customHeight="1" x14ac:dyDescent="0.25">
      <c r="A35" s="35" t="s">
        <v>7</v>
      </c>
      <c r="B35" s="10">
        <v>3617</v>
      </c>
      <c r="C35" s="11">
        <v>367</v>
      </c>
      <c r="D35" s="12">
        <v>517</v>
      </c>
      <c r="E35" s="51">
        <f>SUM(B35:D35)</f>
        <v>4501</v>
      </c>
      <c r="F35" s="13">
        <v>45</v>
      </c>
      <c r="G35" s="14">
        <v>1</v>
      </c>
      <c r="H35" s="15">
        <v>28</v>
      </c>
      <c r="I35" s="55">
        <f>SUM(F35:H35)</f>
        <v>74</v>
      </c>
      <c r="J35" s="7">
        <f>B35+F35</f>
        <v>3662</v>
      </c>
      <c r="K35" s="8">
        <f>C35+G35</f>
        <v>368</v>
      </c>
      <c r="L35" s="27">
        <f>D35+H35</f>
        <v>545</v>
      </c>
      <c r="M35" s="42">
        <f>J35+K35+L35</f>
        <v>4575</v>
      </c>
      <c r="N35" s="60">
        <f>M35/M41</f>
        <v>4.0009444852555358E-2</v>
      </c>
    </row>
    <row r="36" spans="1:14" ht="14.25" customHeight="1" x14ac:dyDescent="0.25">
      <c r="A36" s="34" t="s">
        <v>8</v>
      </c>
      <c r="B36" s="10">
        <v>2332</v>
      </c>
      <c r="C36" s="11">
        <v>227</v>
      </c>
      <c r="D36" s="12">
        <v>324</v>
      </c>
      <c r="E36" s="51">
        <f>SUM(B36:D36)</f>
        <v>2883</v>
      </c>
      <c r="F36" s="13">
        <v>19</v>
      </c>
      <c r="G36" s="14">
        <v>3</v>
      </c>
      <c r="H36" s="15">
        <v>8</v>
      </c>
      <c r="I36" s="55">
        <f>SUM(F36:H36)</f>
        <v>30</v>
      </c>
      <c r="J36" s="7">
        <f>B36+F36</f>
        <v>2351</v>
      </c>
      <c r="K36" s="8">
        <f>C36+G36</f>
        <v>230</v>
      </c>
      <c r="L36" s="27">
        <f>D36+H36</f>
        <v>332</v>
      </c>
      <c r="M36" s="42">
        <f>J36+K36+L36</f>
        <v>2913</v>
      </c>
      <c r="N36" s="60">
        <f>M36/M41</f>
        <v>2.5474866197922132E-2</v>
      </c>
    </row>
    <row r="37" spans="1:14" ht="14.25" customHeight="1" x14ac:dyDescent="0.25">
      <c r="A37" s="32" t="s">
        <v>9</v>
      </c>
      <c r="B37" s="4">
        <v>1566</v>
      </c>
      <c r="C37" s="5">
        <v>146</v>
      </c>
      <c r="D37" s="6">
        <v>143</v>
      </c>
      <c r="E37" s="51">
        <f>SUM(B37:D37)</f>
        <v>1855</v>
      </c>
      <c r="F37" s="7">
        <v>10</v>
      </c>
      <c r="G37" s="8">
        <v>2</v>
      </c>
      <c r="H37" s="9">
        <v>4</v>
      </c>
      <c r="I37" s="55">
        <f>SUM(F37:H37)</f>
        <v>16</v>
      </c>
      <c r="J37" s="7">
        <f>B37+F37</f>
        <v>1576</v>
      </c>
      <c r="K37" s="8">
        <f>C37+G37</f>
        <v>148</v>
      </c>
      <c r="L37" s="27">
        <f>D37+H37</f>
        <v>147</v>
      </c>
      <c r="M37" s="42">
        <f>J37+K37+L37</f>
        <v>1871</v>
      </c>
      <c r="N37" s="60">
        <f>M37/M41</f>
        <v>1.6362332528771818E-2</v>
      </c>
    </row>
    <row r="38" spans="1:14" ht="14.25" customHeight="1" x14ac:dyDescent="0.25">
      <c r="A38" s="33" t="s">
        <v>44</v>
      </c>
      <c r="B38" s="4">
        <v>1118</v>
      </c>
      <c r="C38" s="5">
        <v>100</v>
      </c>
      <c r="D38" s="6">
        <v>110</v>
      </c>
      <c r="E38" s="51">
        <f>SUM(B38:D38)</f>
        <v>1328</v>
      </c>
      <c r="F38" s="4">
        <v>10</v>
      </c>
      <c r="G38" s="5">
        <v>3</v>
      </c>
      <c r="H38" s="6">
        <v>3</v>
      </c>
      <c r="I38" s="55">
        <f>SUM(F38:H38)</f>
        <v>16</v>
      </c>
      <c r="J38" s="7">
        <f>B38+F38</f>
        <v>1128</v>
      </c>
      <c r="K38" s="8">
        <f>C38+G38</f>
        <v>103</v>
      </c>
      <c r="L38" s="27">
        <f>D38+H38</f>
        <v>113</v>
      </c>
      <c r="M38" s="42">
        <f>J38+K38+L38</f>
        <v>1344</v>
      </c>
      <c r="N38" s="60">
        <f>M38/M41</f>
        <v>1.1753594291111344E-2</v>
      </c>
    </row>
    <row r="39" spans="1:14" ht="14.25" customHeight="1" x14ac:dyDescent="0.25">
      <c r="A39" s="33" t="s">
        <v>10</v>
      </c>
      <c r="B39" s="10">
        <v>695</v>
      </c>
      <c r="C39" s="11">
        <v>44</v>
      </c>
      <c r="D39" s="12">
        <v>82</v>
      </c>
      <c r="E39" s="51">
        <f>SUM(B39:D39)</f>
        <v>821</v>
      </c>
      <c r="F39" s="10">
        <v>8</v>
      </c>
      <c r="G39" s="11">
        <v>1</v>
      </c>
      <c r="H39" s="12">
        <v>10</v>
      </c>
      <c r="I39" s="55">
        <f>SUM(F39:H39)</f>
        <v>19</v>
      </c>
      <c r="J39" s="7">
        <f>B39+F39</f>
        <v>703</v>
      </c>
      <c r="K39" s="8">
        <f>C39+G39</f>
        <v>45</v>
      </c>
      <c r="L39" s="27">
        <f>D39+H39</f>
        <v>92</v>
      </c>
      <c r="M39" s="42">
        <f>J39+K39+L39</f>
        <v>840</v>
      </c>
      <c r="N39" s="60">
        <f>M39/M41</f>
        <v>7.3459964319445899E-3</v>
      </c>
    </row>
    <row r="40" spans="1:14" ht="14.25" customHeight="1" thickBot="1" x14ac:dyDescent="0.3">
      <c r="A40" s="34" t="s">
        <v>11</v>
      </c>
      <c r="B40" s="10">
        <v>1618</v>
      </c>
      <c r="C40" s="11">
        <v>123</v>
      </c>
      <c r="D40" s="12">
        <v>45</v>
      </c>
      <c r="E40" s="51">
        <f>SUM(B40:D40)</f>
        <v>1786</v>
      </c>
      <c r="F40" s="10">
        <v>15</v>
      </c>
      <c r="G40" s="11">
        <v>1</v>
      </c>
      <c r="H40" s="12">
        <v>3</v>
      </c>
      <c r="I40" s="55">
        <f>SUM(F40:H40)</f>
        <v>19</v>
      </c>
      <c r="J40" s="13">
        <f>B40+F40</f>
        <v>1633</v>
      </c>
      <c r="K40" s="8">
        <f>C40+G40</f>
        <v>124</v>
      </c>
      <c r="L40" s="27">
        <f>D40+H40</f>
        <v>48</v>
      </c>
      <c r="M40" s="42">
        <f>J40+K40+L40</f>
        <v>1805</v>
      </c>
      <c r="N40" s="60">
        <f>M40/M41</f>
        <v>1.5785147094833314E-2</v>
      </c>
    </row>
    <row r="41" spans="1:14" ht="14.25" customHeight="1" thickBot="1" x14ac:dyDescent="0.3">
      <c r="A41" s="18" t="s">
        <v>0</v>
      </c>
      <c r="B41" s="19">
        <f>SUM(B28:B40)</f>
        <v>68643</v>
      </c>
      <c r="C41" s="20">
        <f>SUM(C28:C40)</f>
        <v>16271</v>
      </c>
      <c r="D41" s="21">
        <f>SUM(D28:D40)</f>
        <v>27515</v>
      </c>
      <c r="E41" s="29">
        <f>SUM(E28:E40)</f>
        <v>112429</v>
      </c>
      <c r="F41" s="22">
        <f>SUM(F28:F40)</f>
        <v>849</v>
      </c>
      <c r="G41" s="20">
        <f>SUM(G28:G40)</f>
        <v>261</v>
      </c>
      <c r="H41" s="21">
        <f>SUM(H28:H40)</f>
        <v>809</v>
      </c>
      <c r="I41" s="29">
        <f>SUM(I28:I40)</f>
        <v>1919</v>
      </c>
      <c r="J41" s="23">
        <f>SUM(J28:J40)</f>
        <v>69492</v>
      </c>
      <c r="K41" s="24">
        <f>SUM(K28:K40)</f>
        <v>16532</v>
      </c>
      <c r="L41" s="25">
        <f>SUM(L28:L40)</f>
        <v>28324</v>
      </c>
      <c r="M41" s="26">
        <f>J41+K41+L41</f>
        <v>114348</v>
      </c>
      <c r="N41" s="61">
        <f>SUM(N28:N40)</f>
        <v>0.99999999999999989</v>
      </c>
    </row>
    <row r="42" spans="1:14" ht="9.75" customHeight="1" x14ac:dyDescent="0.25">
      <c r="A42" s="88" t="s">
        <v>17</v>
      </c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</row>
    <row r="43" spans="1:14" ht="16.5" customHeight="1" x14ac:dyDescent="0.25">
      <c r="B43" s="44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</row>
    <row r="44" spans="1:14" ht="15" customHeight="1" x14ac:dyDescent="0.25"/>
    <row r="45" spans="1:14" ht="15" customHeight="1" x14ac:dyDescent="0.25"/>
    <row r="46" spans="1:14" ht="15" customHeight="1" x14ac:dyDescent="0.25"/>
    <row r="47" spans="1:14" ht="15" customHeight="1" x14ac:dyDescent="0.25"/>
    <row r="48" spans="1:14" ht="15" customHeight="1" x14ac:dyDescent="0.25"/>
    <row r="49" ht="15" customHeight="1" x14ac:dyDescent="0.25"/>
  </sheetData>
  <mergeCells count="38">
    <mergeCell ref="H26:H27"/>
    <mergeCell ref="L5:L6"/>
    <mergeCell ref="A21:M21"/>
    <mergeCell ref="A25:A27"/>
    <mergeCell ref="M25:M27"/>
    <mergeCell ref="D5:D6"/>
    <mergeCell ref="F5:F6"/>
    <mergeCell ref="G5:G6"/>
    <mergeCell ref="K26:K27"/>
    <mergeCell ref="L26:L27"/>
    <mergeCell ref="A42:M42"/>
    <mergeCell ref="N4:N6"/>
    <mergeCell ref="N25:N27"/>
    <mergeCell ref="B26:B27"/>
    <mergeCell ref="C26:C27"/>
    <mergeCell ref="D26:D27"/>
    <mergeCell ref="F26:F27"/>
    <mergeCell ref="G26:G27"/>
    <mergeCell ref="H5:H6"/>
    <mergeCell ref="J5:J6"/>
    <mergeCell ref="K5:K6"/>
    <mergeCell ref="A23:N23"/>
    <mergeCell ref="B25:D25"/>
    <mergeCell ref="E25:E27"/>
    <mergeCell ref="F25:H25"/>
    <mergeCell ref="I25:I27"/>
    <mergeCell ref="J25:L25"/>
    <mergeCell ref="J26:J27"/>
    <mergeCell ref="J4:L4"/>
    <mergeCell ref="M4:M6"/>
    <mergeCell ref="B5:B6"/>
    <mergeCell ref="C5:C6"/>
    <mergeCell ref="A2:N2"/>
    <mergeCell ref="A4:A6"/>
    <mergeCell ref="B4:D4"/>
    <mergeCell ref="E4:E6"/>
    <mergeCell ref="F4:H4"/>
    <mergeCell ref="I4:I6"/>
  </mergeCells>
  <pageMargins left="0" right="0" top="0" bottom="0" header="0" footer="0"/>
  <pageSetup paperSize="9" fitToWidth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Januar 2025. g. </vt:lpstr>
      <vt:lpstr>Februar 2025. g. </vt:lpstr>
      <vt:lpstr>Mart 2025. g.</vt:lpstr>
      <vt:lpstr>April  2025. g.</vt:lpstr>
      <vt:lpstr>Maj 2025. g. </vt:lpstr>
      <vt:lpstr>Jun 2025. g.</vt:lpstr>
      <vt:lpstr>Jul 2025. g.</vt:lpstr>
      <vt:lpstr>Avgust 2025. g.</vt:lpstr>
      <vt:lpstr>Septembar 2025. g. </vt:lpstr>
      <vt:lpstr>Oktobar 2025. g. </vt:lpstr>
      <vt:lpstr>Novembar 2025. g. </vt:lpstr>
      <vt:lpstr>Decembar 2025. g.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Ivana</cp:lastModifiedBy>
  <cp:lastPrinted>2025-11-28T12:31:10Z</cp:lastPrinted>
  <dcterms:created xsi:type="dcterms:W3CDTF">2023-10-06T06:00:09Z</dcterms:created>
  <dcterms:modified xsi:type="dcterms:W3CDTF">2026-01-20T09:06:39Z</dcterms:modified>
</cp:coreProperties>
</file>