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O\Documents\VAZNO\2025 AKTUELNO\Decembar\"/>
    </mc:Choice>
  </mc:AlternateContent>
  <xr:revisionPtr revIDLastSave="0" documentId="13_ncr:1_{E33833ED-86D0-4F05-A9FF-86AFFBD5823C}" xr6:coauthVersionLast="36" xr6:coauthVersionMax="36" xr10:uidLastSave="{00000000-0000-0000-0000-000000000000}"/>
  <bookViews>
    <workbookView xWindow="0" yWindow="0" windowWidth="21600" windowHeight="9435" tabRatio="610" xr2:uid="{00000000-000D-0000-FFFF-FFFF00000000}"/>
  </bookViews>
  <sheets>
    <sheet name="Decembar" sheetId="36" r:id="rId1"/>
  </sheets>
  <calcPr calcId="191029"/>
</workbook>
</file>

<file path=xl/calcChain.xml><?xml version="1.0" encoding="utf-8"?>
<calcChain xmlns="http://schemas.openxmlformats.org/spreadsheetml/2006/main">
  <c r="B32" i="36" l="1"/>
  <c r="L9" i="36" l="1"/>
  <c r="L10" i="36"/>
  <c r="L11" i="36"/>
  <c r="L12" i="36"/>
  <c r="L13" i="36"/>
  <c r="L14" i="36"/>
  <c r="L15" i="36"/>
  <c r="L16" i="36"/>
  <c r="L17" i="36"/>
  <c r="L18" i="36"/>
  <c r="L19" i="36"/>
  <c r="L20" i="36"/>
  <c r="L21" i="36"/>
  <c r="L22" i="36"/>
  <c r="L23" i="36"/>
  <c r="L24" i="36"/>
  <c r="L25" i="36"/>
  <c r="L26" i="36"/>
  <c r="L27" i="36"/>
  <c r="L28" i="36"/>
  <c r="L29" i="36"/>
  <c r="L30" i="36"/>
  <c r="L31" i="36"/>
  <c r="L8" i="36"/>
  <c r="L7" i="36"/>
  <c r="H32" i="36"/>
  <c r="H34" i="36" s="1"/>
  <c r="F9" i="36"/>
  <c r="F10" i="36"/>
  <c r="F11" i="36"/>
  <c r="F12" i="36"/>
  <c r="F13" i="36"/>
  <c r="F14" i="36"/>
  <c r="F15" i="36"/>
  <c r="F16" i="36"/>
  <c r="F17" i="36"/>
  <c r="F18" i="36"/>
  <c r="F19" i="36"/>
  <c r="F20" i="36"/>
  <c r="F21" i="36"/>
  <c r="F22" i="36"/>
  <c r="F23" i="36"/>
  <c r="F24" i="36"/>
  <c r="F25" i="36"/>
  <c r="F26" i="36"/>
  <c r="F27" i="36"/>
  <c r="F28" i="36"/>
  <c r="F29" i="36"/>
  <c r="F30" i="36"/>
  <c r="F31" i="36"/>
  <c r="F8" i="36"/>
  <c r="F7" i="36"/>
  <c r="P7" i="36" s="1"/>
  <c r="P8" i="36" l="1"/>
  <c r="P23" i="36"/>
  <c r="P18" i="36"/>
  <c r="P31" i="36"/>
  <c r="P30" i="36"/>
  <c r="P29" i="36"/>
  <c r="P28" i="36"/>
  <c r="P27" i="36"/>
  <c r="P26" i="36"/>
  <c r="P25" i="36"/>
  <c r="P24" i="36"/>
  <c r="P22" i="36"/>
  <c r="P21" i="36"/>
  <c r="P20" i="36"/>
  <c r="P19" i="36"/>
  <c r="P17" i="36"/>
  <c r="P16" i="36"/>
  <c r="P15" i="36"/>
  <c r="P14" i="36"/>
  <c r="P13" i="36"/>
  <c r="P12" i="36"/>
  <c r="P11" i="36"/>
  <c r="P10" i="36"/>
  <c r="P9" i="36"/>
  <c r="F33" i="36"/>
  <c r="D32" i="36" l="1"/>
  <c r="D34" i="36" s="1"/>
  <c r="N32" i="36" l="1"/>
  <c r="N34" i="36" s="1"/>
  <c r="J32" i="36"/>
  <c r="J34" i="36" s="1"/>
  <c r="B34" i="36"/>
  <c r="F32" i="36" l="1"/>
  <c r="F34" i="36" s="1"/>
  <c r="L32" i="36"/>
  <c r="L34" i="36" s="1"/>
  <c r="P32" i="36" l="1"/>
  <c r="P34" i="36" s="1"/>
</calcChain>
</file>

<file path=xl/sharedStrings.xml><?xml version="1.0" encoding="utf-8"?>
<sst xmlns="http://schemas.openxmlformats.org/spreadsheetml/2006/main" count="58" uniqueCount="42">
  <si>
    <t>Broj korisnika</t>
  </si>
  <si>
    <t>Ukupno</t>
  </si>
  <si>
    <t>Prosječna penzija</t>
  </si>
  <si>
    <t>OPŠTINE</t>
  </si>
  <si>
    <t>Andrijevica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</si>
  <si>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</si>
  <si>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</si>
  <si>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</si>
  <si>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</si>
  <si>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</si>
  <si>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</si>
  <si>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</si>
  <si>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</si>
  <si>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</si>
  <si>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</si>
  <si>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</si>
  <si>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</si>
  <si>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</si>
  <si>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</si>
  <si>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</si>
  <si>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</si>
  <si>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 xml:space="preserve">Šavnik </t>
  </si>
  <si>
    <t>Tivat</t>
  </si>
  <si>
    <t>Ulcinj</t>
  </si>
  <si>
    <t>Žabljak</t>
  </si>
  <si>
    <t>Gusinje</t>
  </si>
  <si>
    <t>Petnjica</t>
  </si>
  <si>
    <t>Tuzi</t>
  </si>
  <si>
    <t>Zeta</t>
  </si>
  <si>
    <t>Starosne penzije</t>
  </si>
  <si>
    <t>Muškarci</t>
  </si>
  <si>
    <t>Žene</t>
  </si>
  <si>
    <t>Porodične penzije</t>
  </si>
  <si>
    <t>Broj korisnica</t>
  </si>
  <si>
    <t>Broj korisnika/ca</t>
  </si>
  <si>
    <t>UKUPNO</t>
  </si>
  <si>
    <t xml:space="preserve">Pregled broja korisnika/ca prava na  penziju i prosječna penzija po opštinama i  polu </t>
  </si>
  <si>
    <t>Ukupno Crna Gora</t>
  </si>
  <si>
    <t>Isplata u zemljama EX YU</t>
  </si>
  <si>
    <t>Invalidske penzije</t>
  </si>
  <si>
    <t>decembar 2025. godine</t>
  </si>
  <si>
    <t xml:space="preserve">Napomena: U iznos prosječne penzije nisu uključene razlike korisnicima do 450.00 €.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</si>
</sst>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horizontal="center" wrapText="1"/>
    </xf>
    <xf numFmtId="3" fontId="3" fillId="0" borderId="23" xfId="0" applyNumberFormat="1" applyFont="1" applyBorder="1"/>
    <xf numFmtId="4" fontId="3" fillId="0" borderId="24" xfId="0" applyNumberFormat="1" applyFont="1" applyBorder="1"/>
    <xf numFmtId="3" fontId="3" fillId="0" borderId="24" xfId="0" applyNumberFormat="1" applyFont="1" applyBorder="1"/>
    <xf numFmtId="0" fontId="3" fillId="0" borderId="26" xfId="0" applyFont="1" applyBorder="1"/>
    <xf numFmtId="3" fontId="3" fillId="0" borderId="8" xfId="0" applyNumberFormat="1" applyFont="1" applyBorder="1"/>
    <xf numFmtId="4" fontId="3" fillId="0" borderId="1" xfId="0" applyNumberFormat="1" applyFont="1" applyBorder="1"/>
    <xf numFmtId="3" fontId="3" fillId="0" borderId="1" xfId="0" applyNumberFormat="1" applyFont="1" applyBorder="1"/>
    <xf numFmtId="0" fontId="3" fillId="0" borderId="6" xfId="0" applyFont="1" applyBorder="1"/>
    <xf numFmtId="2" fontId="3" fillId="0" borderId="6" xfId="0" applyNumberFormat="1" applyFont="1" applyBorder="1"/>
    <xf numFmtId="4" fontId="3" fillId="0" borderId="6" xfId="0" applyNumberFormat="1" applyFont="1" applyBorder="1"/>
    <xf numFmtId="3" fontId="3" fillId="0" borderId="16" xfId="0" applyNumberFormat="1" applyFont="1" applyBorder="1"/>
    <xf numFmtId="4" fontId="3" fillId="0" borderId="2" xfId="0" applyNumberFormat="1" applyFont="1" applyBorder="1"/>
    <xf numFmtId="3" fontId="3" fillId="0" borderId="2" xfId="0" applyNumberFormat="1" applyFont="1" applyBorder="1"/>
    <xf numFmtId="0" fontId="3" fillId="0" borderId="19" xfId="0" applyFont="1" applyBorder="1"/>
    <xf numFmtId="3" fontId="6" fillId="2" borderId="7" xfId="0" applyNumberFormat="1" applyFont="1" applyFill="1" applyBorder="1"/>
    <xf numFmtId="4" fontId="6" fillId="2" borderId="3" xfId="0" applyNumberFormat="1" applyFont="1" applyFill="1" applyBorder="1"/>
    <xf numFmtId="3" fontId="6" fillId="2" borderId="3" xfId="0" applyNumberFormat="1" applyFont="1" applyFill="1" applyBorder="1"/>
    <xf numFmtId="0" fontId="6" fillId="2" borderId="3" xfId="0" applyFont="1" applyFill="1" applyBorder="1"/>
    <xf numFmtId="0" fontId="6" fillId="2" borderId="4" xfId="0" applyFont="1" applyFill="1" applyBorder="1"/>
    <xf numFmtId="4" fontId="6" fillId="2" borderId="4" xfId="0" applyNumberFormat="1" applyFont="1" applyFill="1" applyBorder="1"/>
    <xf numFmtId="3" fontId="2" fillId="2" borderId="28" xfId="0" applyNumberFormat="1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3" fontId="2" fillId="2" borderId="29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3" fontId="2" fillId="2" borderId="21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/>
    </xf>
    <xf numFmtId="0" fontId="7" fillId="2" borderId="27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3" fontId="3" fillId="0" borderId="11" xfId="0" applyNumberFormat="1" applyFont="1" applyBorder="1"/>
    <xf numFmtId="3" fontId="3" fillId="0" borderId="32" xfId="0" applyNumberFormat="1" applyFont="1" applyBorder="1"/>
    <xf numFmtId="3" fontId="3" fillId="0" borderId="13" xfId="0" applyNumberFormat="1" applyFont="1" applyBorder="1"/>
    <xf numFmtId="3" fontId="3" fillId="0" borderId="28" xfId="0" applyNumberFormat="1" applyFont="1" applyBorder="1"/>
    <xf numFmtId="4" fontId="3" fillId="0" borderId="29" xfId="0" applyNumberFormat="1" applyFont="1" applyBorder="1"/>
    <xf numFmtId="3" fontId="3" fillId="0" borderId="29" xfId="0" applyNumberFormat="1" applyFont="1" applyBorder="1"/>
    <xf numFmtId="3" fontId="6" fillId="2" borderId="33" xfId="0" applyNumberFormat="1" applyFont="1" applyFill="1" applyBorder="1"/>
    <xf numFmtId="4" fontId="3" fillId="0" borderId="19" xfId="0" applyNumberFormat="1" applyFont="1" applyBorder="1"/>
    <xf numFmtId="4" fontId="3" fillId="0" borderId="5" xfId="0" applyNumberFormat="1" applyFont="1" applyBorder="1"/>
    <xf numFmtId="3" fontId="1" fillId="3" borderId="3" xfId="0" applyNumberFormat="1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3" fontId="4" fillId="0" borderId="17" xfId="0" applyNumberFormat="1" applyFont="1" applyBorder="1"/>
    <xf numFmtId="0" fontId="4" fillId="0" borderId="17" xfId="0" applyFont="1" applyBorder="1"/>
    <xf numFmtId="0" fontId="4" fillId="0" borderId="35" xfId="0" applyFont="1" applyBorder="1"/>
    <xf numFmtId="0" fontId="9" fillId="2" borderId="31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/>
    </xf>
    <xf numFmtId="3" fontId="4" fillId="0" borderId="36" xfId="0" applyNumberFormat="1" applyFont="1" applyBorder="1"/>
    <xf numFmtId="3" fontId="1" fillId="3" borderId="33" xfId="0" applyNumberFormat="1" applyFont="1" applyFill="1" applyBorder="1"/>
    <xf numFmtId="4" fontId="3" fillId="0" borderId="26" xfId="0" applyNumberFormat="1" applyFont="1" applyBorder="1"/>
    <xf numFmtId="4" fontId="3" fillId="0" borderId="30" xfId="0" applyNumberFormat="1" applyFont="1" applyBorder="1"/>
    <xf numFmtId="3" fontId="4" fillId="0" borderId="18" xfId="0" applyNumberFormat="1" applyFont="1" applyBorder="1"/>
    <xf numFmtId="3" fontId="1" fillId="3" borderId="7" xfId="0" applyNumberFormat="1" applyFont="1" applyFill="1" applyBorder="1"/>
    <xf numFmtId="0" fontId="6" fillId="2" borderId="12" xfId="0" applyFont="1" applyFill="1" applyBorder="1"/>
    <xf numFmtId="0" fontId="4" fillId="0" borderId="37" xfId="0" applyFont="1" applyBorder="1"/>
    <xf numFmtId="0" fontId="1" fillId="3" borderId="12" xfId="0" applyFont="1" applyFill="1" applyBorder="1"/>
    <xf numFmtId="3" fontId="3" fillId="0" borderId="38" xfId="0" applyNumberFormat="1" applyFont="1" applyBorder="1"/>
    <xf numFmtId="4" fontId="1" fillId="3" borderId="3" xfId="0" applyNumberFormat="1" applyFont="1" applyFill="1" applyBorder="1"/>
    <xf numFmtId="2" fontId="4" fillId="0" borderId="35" xfId="0" applyNumberFormat="1" applyFont="1" applyBorder="1"/>
    <xf numFmtId="2" fontId="1" fillId="3" borderId="4" xfId="0" applyNumberFormat="1" applyFont="1" applyFill="1" applyBorder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6"/>
  <sheetViews>
    <sheetView tabSelected="1" topLeftCell="A2" workbookViewId="0">
      <selection activeCell="Q34" sqref="Q34"/>
    </sheetView>
  </sheetViews>
  <sheetFormatPr defaultRowHeight="12.75" x14ac:dyDescent="0.2"/>
  <cols>
    <col min="1" max="1" width="10.140625" style="1" customWidth="1"/>
    <col min="2" max="13" width="7.7109375" style="1" customWidth="1"/>
    <col min="14" max="14" width="7.85546875" style="1" customWidth="1"/>
    <col min="15" max="15" width="9" style="1" customWidth="1"/>
    <col min="16" max="16" width="7.5703125" style="1" customWidth="1"/>
    <col min="17" max="17" width="8.85546875" style="1" customWidth="1"/>
  </cols>
  <sheetData>
    <row r="1" spans="1:17" ht="14.25" customHeight="1" x14ac:dyDescent="0.2"/>
    <row r="2" spans="1:17" ht="14.25" customHeight="1" x14ac:dyDescent="0.25">
      <c r="A2" s="69" t="s">
        <v>36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</row>
    <row r="3" spans="1:17" ht="14.25" customHeight="1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70" t="s">
        <v>40</v>
      </c>
      <c r="P3" s="71"/>
      <c r="Q3" s="71"/>
    </row>
    <row r="4" spans="1:17" ht="14.25" customHeight="1" x14ac:dyDescent="0.2">
      <c r="A4" s="72" t="s">
        <v>3</v>
      </c>
      <c r="B4" s="75" t="s">
        <v>29</v>
      </c>
      <c r="C4" s="76"/>
      <c r="D4" s="76"/>
      <c r="E4" s="76"/>
      <c r="F4" s="76"/>
      <c r="G4" s="77"/>
      <c r="H4" s="75" t="s">
        <v>39</v>
      </c>
      <c r="I4" s="76"/>
      <c r="J4" s="76"/>
      <c r="K4" s="76"/>
      <c r="L4" s="76"/>
      <c r="M4" s="78"/>
      <c r="N4" s="79" t="s">
        <v>32</v>
      </c>
      <c r="O4" s="80"/>
      <c r="P4" s="83" t="s">
        <v>1</v>
      </c>
      <c r="Q4" s="80"/>
    </row>
    <row r="5" spans="1:17" ht="14.25" customHeight="1" x14ac:dyDescent="0.2">
      <c r="A5" s="73"/>
      <c r="B5" s="65" t="s">
        <v>30</v>
      </c>
      <c r="C5" s="66"/>
      <c r="D5" s="67" t="s">
        <v>31</v>
      </c>
      <c r="E5" s="66"/>
      <c r="F5" s="67" t="s">
        <v>1</v>
      </c>
      <c r="G5" s="85"/>
      <c r="H5" s="65" t="s">
        <v>30</v>
      </c>
      <c r="I5" s="66"/>
      <c r="J5" s="67" t="s">
        <v>31</v>
      </c>
      <c r="K5" s="66"/>
      <c r="L5" s="67" t="s">
        <v>1</v>
      </c>
      <c r="M5" s="68"/>
      <c r="N5" s="81"/>
      <c r="O5" s="82"/>
      <c r="P5" s="84"/>
      <c r="Q5" s="82"/>
    </row>
    <row r="6" spans="1:17" ht="36.75" customHeight="1" thickBot="1" x14ac:dyDescent="0.25">
      <c r="A6" s="74"/>
      <c r="B6" s="23" t="s">
        <v>0</v>
      </c>
      <c r="C6" s="24" t="s">
        <v>2</v>
      </c>
      <c r="D6" s="25" t="s">
        <v>33</v>
      </c>
      <c r="E6" s="24" t="s">
        <v>2</v>
      </c>
      <c r="F6" s="25" t="s">
        <v>34</v>
      </c>
      <c r="G6" s="26" t="s">
        <v>2</v>
      </c>
      <c r="H6" s="23" t="s">
        <v>0</v>
      </c>
      <c r="I6" s="24" t="s">
        <v>2</v>
      </c>
      <c r="J6" s="25" t="s">
        <v>33</v>
      </c>
      <c r="K6" s="24" t="s">
        <v>2</v>
      </c>
      <c r="L6" s="25" t="s">
        <v>34</v>
      </c>
      <c r="M6" s="27" t="s">
        <v>2</v>
      </c>
      <c r="N6" s="28" t="s">
        <v>34</v>
      </c>
      <c r="O6" s="27" t="s">
        <v>2</v>
      </c>
      <c r="P6" s="23" t="s">
        <v>34</v>
      </c>
      <c r="Q6" s="27" t="s">
        <v>2</v>
      </c>
    </row>
    <row r="7" spans="1:17" ht="14.25" customHeight="1" x14ac:dyDescent="0.2">
      <c r="A7" s="29" t="s">
        <v>4</v>
      </c>
      <c r="B7" s="3">
        <v>308</v>
      </c>
      <c r="C7" s="4">
        <v>471.58</v>
      </c>
      <c r="D7" s="5">
        <v>170</v>
      </c>
      <c r="E7" s="4">
        <v>469.63</v>
      </c>
      <c r="F7" s="5">
        <f>B7+D7</f>
        <v>478</v>
      </c>
      <c r="G7" s="52">
        <v>470.89</v>
      </c>
      <c r="H7" s="32">
        <v>74</v>
      </c>
      <c r="I7" s="4">
        <v>462.22</v>
      </c>
      <c r="J7" s="5">
        <v>42</v>
      </c>
      <c r="K7" s="4">
        <v>449.32</v>
      </c>
      <c r="L7" s="5">
        <f>H7+J7</f>
        <v>116</v>
      </c>
      <c r="M7" s="4">
        <v>457.55</v>
      </c>
      <c r="N7" s="3">
        <v>213</v>
      </c>
      <c r="O7" s="6">
        <v>447.41</v>
      </c>
      <c r="P7" s="59">
        <f>F7+L7+N7</f>
        <v>807</v>
      </c>
      <c r="Q7" s="40">
        <v>462.77</v>
      </c>
    </row>
    <row r="8" spans="1:17" ht="14.25" customHeight="1" x14ac:dyDescent="0.2">
      <c r="A8" s="30" t="s">
        <v>5</v>
      </c>
      <c r="B8" s="7">
        <v>3019</v>
      </c>
      <c r="C8" s="8">
        <v>572.04</v>
      </c>
      <c r="D8" s="9">
        <v>2083</v>
      </c>
      <c r="E8" s="8">
        <v>498.96</v>
      </c>
      <c r="F8" s="9">
        <f>B8+D8</f>
        <v>5102</v>
      </c>
      <c r="G8" s="12">
        <v>542.21</v>
      </c>
      <c r="H8" s="33">
        <v>614</v>
      </c>
      <c r="I8" s="8">
        <v>482.63</v>
      </c>
      <c r="J8" s="9">
        <v>370</v>
      </c>
      <c r="K8" s="8">
        <v>440.67</v>
      </c>
      <c r="L8" s="9">
        <f>H8+J8</f>
        <v>984</v>
      </c>
      <c r="M8" s="8">
        <v>466.86</v>
      </c>
      <c r="N8" s="7">
        <v>1924</v>
      </c>
      <c r="O8" s="10">
        <v>471.99</v>
      </c>
      <c r="P8" s="33">
        <f>F8+L8+N8</f>
        <v>8010</v>
      </c>
      <c r="Q8" s="12">
        <v>516.08000000000004</v>
      </c>
    </row>
    <row r="9" spans="1:17" ht="14.25" customHeight="1" x14ac:dyDescent="0.2">
      <c r="A9" s="30" t="s">
        <v>6</v>
      </c>
      <c r="B9" s="7">
        <v>1845</v>
      </c>
      <c r="C9" s="8">
        <v>515.20000000000005</v>
      </c>
      <c r="D9" s="9">
        <v>1093</v>
      </c>
      <c r="E9" s="8">
        <v>501.99</v>
      </c>
      <c r="F9" s="9">
        <f t="shared" ref="F9:F31" si="0">B9+D9</f>
        <v>2938</v>
      </c>
      <c r="G9" s="12">
        <v>510.29</v>
      </c>
      <c r="H9" s="33">
        <v>505</v>
      </c>
      <c r="I9" s="8">
        <v>466.7</v>
      </c>
      <c r="J9" s="9">
        <v>245</v>
      </c>
      <c r="K9" s="8">
        <v>449.71</v>
      </c>
      <c r="L9" s="9">
        <f t="shared" ref="L9:L31" si="1">H9+J9</f>
        <v>750</v>
      </c>
      <c r="M9" s="8">
        <v>461.15</v>
      </c>
      <c r="N9" s="7">
        <v>1413</v>
      </c>
      <c r="O9" s="11">
        <v>450.5</v>
      </c>
      <c r="P9" s="33">
        <f t="shared" ref="P9:P31" si="2">F9+L9+N9</f>
        <v>5101</v>
      </c>
      <c r="Q9" s="12">
        <v>486.5</v>
      </c>
    </row>
    <row r="10" spans="1:17" ht="14.25" customHeight="1" x14ac:dyDescent="0.2">
      <c r="A10" s="30" t="s">
        <v>7</v>
      </c>
      <c r="B10" s="7">
        <v>2809</v>
      </c>
      <c r="C10" s="8">
        <v>514.82000000000005</v>
      </c>
      <c r="D10" s="9">
        <v>1780</v>
      </c>
      <c r="E10" s="8">
        <v>487.67</v>
      </c>
      <c r="F10" s="9">
        <f t="shared" si="0"/>
        <v>4589</v>
      </c>
      <c r="G10" s="12">
        <v>504.29</v>
      </c>
      <c r="H10" s="33">
        <v>767</v>
      </c>
      <c r="I10" s="8">
        <v>456.24</v>
      </c>
      <c r="J10" s="9">
        <v>472</v>
      </c>
      <c r="K10" s="8">
        <v>443.6</v>
      </c>
      <c r="L10" s="9">
        <f t="shared" si="1"/>
        <v>1239</v>
      </c>
      <c r="M10" s="8">
        <v>451.42</v>
      </c>
      <c r="N10" s="7">
        <v>1871</v>
      </c>
      <c r="O10" s="10">
        <v>451.11</v>
      </c>
      <c r="P10" s="33">
        <f t="shared" si="2"/>
        <v>7699</v>
      </c>
      <c r="Q10" s="12">
        <v>482.86</v>
      </c>
    </row>
    <row r="11" spans="1:17" ht="14.25" customHeight="1" x14ac:dyDescent="0.2">
      <c r="A11" s="30" t="s">
        <v>8</v>
      </c>
      <c r="B11" s="7">
        <v>1189</v>
      </c>
      <c r="C11" s="8">
        <v>573.61</v>
      </c>
      <c r="D11" s="9">
        <v>1296</v>
      </c>
      <c r="E11" s="8">
        <v>519.26</v>
      </c>
      <c r="F11" s="9">
        <f t="shared" si="0"/>
        <v>2485</v>
      </c>
      <c r="G11" s="12">
        <v>545.27</v>
      </c>
      <c r="H11" s="33">
        <v>187</v>
      </c>
      <c r="I11" s="8">
        <v>503.33</v>
      </c>
      <c r="J11" s="9">
        <v>195</v>
      </c>
      <c r="K11" s="8">
        <v>459.78</v>
      </c>
      <c r="L11" s="9">
        <f t="shared" si="1"/>
        <v>382</v>
      </c>
      <c r="M11" s="8">
        <v>481.1</v>
      </c>
      <c r="N11" s="7">
        <v>640</v>
      </c>
      <c r="O11" s="10">
        <v>495.43</v>
      </c>
      <c r="P11" s="33">
        <f t="shared" si="2"/>
        <v>3507</v>
      </c>
      <c r="Q11" s="12">
        <v>529.17999999999995</v>
      </c>
    </row>
    <row r="12" spans="1:17" ht="14.25" customHeight="1" x14ac:dyDescent="0.2">
      <c r="A12" s="30" t="s">
        <v>9</v>
      </c>
      <c r="B12" s="7">
        <v>1116</v>
      </c>
      <c r="C12" s="8">
        <v>534.49</v>
      </c>
      <c r="D12" s="9">
        <v>1371</v>
      </c>
      <c r="E12" s="8">
        <v>500.38</v>
      </c>
      <c r="F12" s="9">
        <f t="shared" si="0"/>
        <v>2487</v>
      </c>
      <c r="G12" s="12">
        <v>515.67999999999995</v>
      </c>
      <c r="H12" s="33">
        <v>357</v>
      </c>
      <c r="I12" s="8">
        <v>481.32</v>
      </c>
      <c r="J12" s="9">
        <v>342</v>
      </c>
      <c r="K12" s="8">
        <v>456.14</v>
      </c>
      <c r="L12" s="9">
        <f t="shared" si="1"/>
        <v>699</v>
      </c>
      <c r="M12" s="8">
        <v>469</v>
      </c>
      <c r="N12" s="7">
        <v>766</v>
      </c>
      <c r="O12" s="10">
        <v>475.64</v>
      </c>
      <c r="P12" s="33">
        <f t="shared" si="2"/>
        <v>3952</v>
      </c>
      <c r="Q12" s="12">
        <v>499.67</v>
      </c>
    </row>
    <row r="13" spans="1:17" ht="14.25" customHeight="1" x14ac:dyDescent="0.2">
      <c r="A13" s="30" t="s">
        <v>10</v>
      </c>
      <c r="B13" s="7">
        <v>1311</v>
      </c>
      <c r="C13" s="8">
        <v>582.52</v>
      </c>
      <c r="D13" s="9">
        <v>746</v>
      </c>
      <c r="E13" s="8">
        <v>486.4</v>
      </c>
      <c r="F13" s="9">
        <f t="shared" si="0"/>
        <v>2057</v>
      </c>
      <c r="G13" s="12">
        <v>547.66</v>
      </c>
      <c r="H13" s="33">
        <v>389</v>
      </c>
      <c r="I13" s="8">
        <v>493.53</v>
      </c>
      <c r="J13" s="9">
        <v>222</v>
      </c>
      <c r="K13" s="8">
        <v>444.47</v>
      </c>
      <c r="L13" s="9">
        <f t="shared" si="1"/>
        <v>611</v>
      </c>
      <c r="M13" s="8">
        <v>475.7</v>
      </c>
      <c r="N13" s="7">
        <v>847</v>
      </c>
      <c r="O13" s="10">
        <v>476.75</v>
      </c>
      <c r="P13" s="33">
        <f t="shared" si="2"/>
        <v>3515</v>
      </c>
      <c r="Q13" s="12">
        <v>518.05999999999995</v>
      </c>
    </row>
    <row r="14" spans="1:17" ht="14.25" customHeight="1" x14ac:dyDescent="0.2">
      <c r="A14" s="30" t="s">
        <v>25</v>
      </c>
      <c r="B14" s="7">
        <v>164</v>
      </c>
      <c r="C14" s="8">
        <v>474.29</v>
      </c>
      <c r="D14" s="9">
        <v>37</v>
      </c>
      <c r="E14" s="8">
        <v>503.2</v>
      </c>
      <c r="F14" s="9">
        <f t="shared" si="0"/>
        <v>201</v>
      </c>
      <c r="G14" s="12">
        <v>479.61</v>
      </c>
      <c r="H14" s="33">
        <v>17</v>
      </c>
      <c r="I14" s="8">
        <v>452.06</v>
      </c>
      <c r="J14" s="9">
        <v>6</v>
      </c>
      <c r="K14" s="8">
        <v>381.16</v>
      </c>
      <c r="L14" s="9">
        <f t="shared" si="1"/>
        <v>23</v>
      </c>
      <c r="M14" s="8">
        <v>433.56</v>
      </c>
      <c r="N14" s="7">
        <v>165</v>
      </c>
      <c r="O14" s="10">
        <v>432.28</v>
      </c>
      <c r="P14" s="33">
        <f t="shared" si="2"/>
        <v>389</v>
      </c>
      <c r="Q14" s="12">
        <v>456.81</v>
      </c>
    </row>
    <row r="15" spans="1:17" ht="14.25" customHeight="1" x14ac:dyDescent="0.2">
      <c r="A15" s="30" t="s">
        <v>11</v>
      </c>
      <c r="B15" s="7">
        <v>2545</v>
      </c>
      <c r="C15" s="8">
        <v>609.54</v>
      </c>
      <c r="D15" s="9">
        <v>2425</v>
      </c>
      <c r="E15" s="8">
        <v>490.26</v>
      </c>
      <c r="F15" s="9">
        <f t="shared" si="0"/>
        <v>4970</v>
      </c>
      <c r="G15" s="12">
        <v>551.34</v>
      </c>
      <c r="H15" s="33">
        <v>372</v>
      </c>
      <c r="I15" s="8">
        <v>535.9</v>
      </c>
      <c r="J15" s="9">
        <v>364</v>
      </c>
      <c r="K15" s="8">
        <v>459.02</v>
      </c>
      <c r="L15" s="9">
        <f t="shared" si="1"/>
        <v>736</v>
      </c>
      <c r="M15" s="8">
        <v>497.88</v>
      </c>
      <c r="N15" s="7">
        <v>1276</v>
      </c>
      <c r="O15" s="11">
        <v>522.86</v>
      </c>
      <c r="P15" s="33">
        <f t="shared" si="2"/>
        <v>6982</v>
      </c>
      <c r="Q15" s="12">
        <v>540.5</v>
      </c>
    </row>
    <row r="16" spans="1:17" ht="14.25" customHeight="1" x14ac:dyDescent="0.2">
      <c r="A16" s="30" t="s">
        <v>12</v>
      </c>
      <c r="B16" s="7">
        <v>487</v>
      </c>
      <c r="C16" s="8">
        <v>538.69000000000005</v>
      </c>
      <c r="D16" s="9">
        <v>329</v>
      </c>
      <c r="E16" s="8">
        <v>492.02</v>
      </c>
      <c r="F16" s="9">
        <f t="shared" si="0"/>
        <v>816</v>
      </c>
      <c r="G16" s="12">
        <v>519.87</v>
      </c>
      <c r="H16" s="33">
        <v>140</v>
      </c>
      <c r="I16" s="8">
        <v>468.08</v>
      </c>
      <c r="J16" s="9">
        <v>63</v>
      </c>
      <c r="K16" s="8">
        <v>461.88</v>
      </c>
      <c r="L16" s="9">
        <f t="shared" si="1"/>
        <v>203</v>
      </c>
      <c r="M16" s="8">
        <v>466.15</v>
      </c>
      <c r="N16" s="7">
        <v>396</v>
      </c>
      <c r="O16" s="10">
        <v>463.58</v>
      </c>
      <c r="P16" s="33">
        <f t="shared" si="2"/>
        <v>1415</v>
      </c>
      <c r="Q16" s="12">
        <v>496.41</v>
      </c>
    </row>
    <row r="17" spans="1:17" ht="14.25" customHeight="1" x14ac:dyDescent="0.2">
      <c r="A17" s="30" t="s">
        <v>13</v>
      </c>
      <c r="B17" s="7">
        <v>1616</v>
      </c>
      <c r="C17" s="8">
        <v>666.14</v>
      </c>
      <c r="D17" s="9">
        <v>1602</v>
      </c>
      <c r="E17" s="8">
        <v>549.69000000000005</v>
      </c>
      <c r="F17" s="9">
        <f t="shared" si="0"/>
        <v>3218</v>
      </c>
      <c r="G17" s="12">
        <v>608.16999999999996</v>
      </c>
      <c r="H17" s="33">
        <v>264</v>
      </c>
      <c r="I17" s="8">
        <v>537.04999999999995</v>
      </c>
      <c r="J17" s="9">
        <v>249</v>
      </c>
      <c r="K17" s="8">
        <v>468.56</v>
      </c>
      <c r="L17" s="9">
        <f t="shared" si="1"/>
        <v>513</v>
      </c>
      <c r="M17" s="8">
        <v>503.81</v>
      </c>
      <c r="N17" s="7">
        <v>1005</v>
      </c>
      <c r="O17" s="10">
        <v>541.63</v>
      </c>
      <c r="P17" s="33">
        <f t="shared" si="2"/>
        <v>4736</v>
      </c>
      <c r="Q17" s="12">
        <v>582.75</v>
      </c>
    </row>
    <row r="18" spans="1:17" ht="14.25" customHeight="1" x14ac:dyDescent="0.2">
      <c r="A18" s="30" t="s">
        <v>14</v>
      </c>
      <c r="B18" s="7">
        <v>604</v>
      </c>
      <c r="C18" s="8">
        <v>532.64</v>
      </c>
      <c r="D18" s="9">
        <v>318</v>
      </c>
      <c r="E18" s="8">
        <v>495.08</v>
      </c>
      <c r="F18" s="9">
        <f t="shared" si="0"/>
        <v>922</v>
      </c>
      <c r="G18" s="12">
        <v>519.67999999999995</v>
      </c>
      <c r="H18" s="33">
        <v>200</v>
      </c>
      <c r="I18" s="8">
        <v>451.84</v>
      </c>
      <c r="J18" s="9">
        <v>95</v>
      </c>
      <c r="K18" s="8">
        <v>446.64</v>
      </c>
      <c r="L18" s="9">
        <f t="shared" si="1"/>
        <v>295</v>
      </c>
      <c r="M18" s="8">
        <v>450.17</v>
      </c>
      <c r="N18" s="7">
        <v>451</v>
      </c>
      <c r="O18" s="11">
        <v>452.86</v>
      </c>
      <c r="P18" s="33">
        <f t="shared" si="2"/>
        <v>1668</v>
      </c>
      <c r="Q18" s="12">
        <v>489.32</v>
      </c>
    </row>
    <row r="19" spans="1:17" ht="14.25" customHeight="1" x14ac:dyDescent="0.2">
      <c r="A19" s="30" t="s">
        <v>15</v>
      </c>
      <c r="B19" s="7">
        <v>5615</v>
      </c>
      <c r="C19" s="8">
        <v>614.89</v>
      </c>
      <c r="D19" s="9">
        <v>3142</v>
      </c>
      <c r="E19" s="8">
        <v>523.83000000000004</v>
      </c>
      <c r="F19" s="9">
        <f t="shared" si="0"/>
        <v>8757</v>
      </c>
      <c r="G19" s="12">
        <v>582.22</v>
      </c>
      <c r="H19" s="33">
        <v>1766</v>
      </c>
      <c r="I19" s="8">
        <v>551.09</v>
      </c>
      <c r="J19" s="9">
        <v>772</v>
      </c>
      <c r="K19" s="8">
        <v>478.74</v>
      </c>
      <c r="L19" s="9">
        <f t="shared" si="1"/>
        <v>2538</v>
      </c>
      <c r="M19" s="8">
        <v>529.08000000000004</v>
      </c>
      <c r="N19" s="7">
        <v>4057</v>
      </c>
      <c r="O19" s="10">
        <v>480.98</v>
      </c>
      <c r="P19" s="33">
        <f t="shared" si="2"/>
        <v>15352</v>
      </c>
      <c r="Q19" s="12">
        <v>546.67999999999995</v>
      </c>
    </row>
    <row r="20" spans="1:17" ht="14.25" customHeight="1" x14ac:dyDescent="0.2">
      <c r="A20" s="30" t="s">
        <v>26</v>
      </c>
      <c r="B20" s="7">
        <v>208</v>
      </c>
      <c r="C20" s="8">
        <v>399.06</v>
      </c>
      <c r="D20" s="9">
        <v>32</v>
      </c>
      <c r="E20" s="8">
        <v>473.79</v>
      </c>
      <c r="F20" s="9">
        <f t="shared" si="0"/>
        <v>240</v>
      </c>
      <c r="G20" s="12">
        <v>409.02</v>
      </c>
      <c r="H20" s="33">
        <v>72</v>
      </c>
      <c r="I20" s="8">
        <v>356.04</v>
      </c>
      <c r="J20" s="9">
        <v>5</v>
      </c>
      <c r="K20" s="8">
        <v>450</v>
      </c>
      <c r="L20" s="9">
        <f t="shared" si="1"/>
        <v>77</v>
      </c>
      <c r="M20" s="8">
        <v>362.14</v>
      </c>
      <c r="N20" s="7">
        <v>207</v>
      </c>
      <c r="O20" s="10">
        <v>415.39</v>
      </c>
      <c r="P20" s="33">
        <f t="shared" si="2"/>
        <v>524</v>
      </c>
      <c r="Q20" s="12">
        <v>404.65</v>
      </c>
    </row>
    <row r="21" spans="1:17" ht="14.25" customHeight="1" x14ac:dyDescent="0.2">
      <c r="A21" s="30" t="s">
        <v>16</v>
      </c>
      <c r="B21" s="7">
        <v>556</v>
      </c>
      <c r="C21" s="8">
        <v>511.13</v>
      </c>
      <c r="D21" s="9">
        <v>168</v>
      </c>
      <c r="E21" s="8">
        <v>487.24</v>
      </c>
      <c r="F21" s="9">
        <f t="shared" si="0"/>
        <v>724</v>
      </c>
      <c r="G21" s="12">
        <v>505.59</v>
      </c>
      <c r="H21" s="33">
        <v>81</v>
      </c>
      <c r="I21" s="8">
        <v>459.86</v>
      </c>
      <c r="J21" s="9">
        <v>25</v>
      </c>
      <c r="K21" s="8">
        <v>459.11</v>
      </c>
      <c r="L21" s="9">
        <f t="shared" si="1"/>
        <v>106</v>
      </c>
      <c r="M21" s="8">
        <v>459.68</v>
      </c>
      <c r="N21" s="7">
        <v>390</v>
      </c>
      <c r="O21" s="10">
        <v>448.71</v>
      </c>
      <c r="P21" s="33">
        <f t="shared" si="2"/>
        <v>1220</v>
      </c>
      <c r="Q21" s="12">
        <v>483.42</v>
      </c>
    </row>
    <row r="22" spans="1:17" ht="14.25" customHeight="1" x14ac:dyDescent="0.2">
      <c r="A22" s="30" t="s">
        <v>17</v>
      </c>
      <c r="B22" s="7">
        <v>2894</v>
      </c>
      <c r="C22" s="8">
        <v>625.26</v>
      </c>
      <c r="D22" s="9">
        <v>1261</v>
      </c>
      <c r="E22" s="8">
        <v>531.17999999999995</v>
      </c>
      <c r="F22" s="9">
        <f t="shared" si="0"/>
        <v>4155</v>
      </c>
      <c r="G22" s="12">
        <v>596.70000000000005</v>
      </c>
      <c r="H22" s="33">
        <v>455</v>
      </c>
      <c r="I22" s="8">
        <v>502.95</v>
      </c>
      <c r="J22" s="9">
        <v>187</v>
      </c>
      <c r="K22" s="8">
        <v>455.23</v>
      </c>
      <c r="L22" s="9">
        <f t="shared" si="1"/>
        <v>642</v>
      </c>
      <c r="M22" s="8">
        <v>489.05</v>
      </c>
      <c r="N22" s="7">
        <v>1863</v>
      </c>
      <c r="O22" s="10">
        <v>472.42</v>
      </c>
      <c r="P22" s="33">
        <f t="shared" si="2"/>
        <v>6660</v>
      </c>
      <c r="Q22" s="12">
        <v>551.55999999999995</v>
      </c>
    </row>
    <row r="23" spans="1:17" ht="14.25" customHeight="1" x14ac:dyDescent="0.2">
      <c r="A23" s="30" t="s">
        <v>18</v>
      </c>
      <c r="B23" s="7">
        <v>261</v>
      </c>
      <c r="C23" s="8">
        <v>596.02</v>
      </c>
      <c r="D23" s="9">
        <v>154</v>
      </c>
      <c r="E23" s="8">
        <v>497.62</v>
      </c>
      <c r="F23" s="9">
        <f t="shared" si="0"/>
        <v>415</v>
      </c>
      <c r="G23" s="12">
        <v>559.51</v>
      </c>
      <c r="H23" s="33">
        <v>56</v>
      </c>
      <c r="I23" s="8">
        <v>449.09</v>
      </c>
      <c r="J23" s="9">
        <v>16</v>
      </c>
      <c r="K23" s="8">
        <v>438.29</v>
      </c>
      <c r="L23" s="9">
        <f t="shared" si="1"/>
        <v>72</v>
      </c>
      <c r="M23" s="8">
        <v>446.69</v>
      </c>
      <c r="N23" s="7">
        <v>135</v>
      </c>
      <c r="O23" s="10">
        <v>466.04</v>
      </c>
      <c r="P23" s="33">
        <f t="shared" si="2"/>
        <v>622</v>
      </c>
      <c r="Q23" s="12">
        <v>526.16</v>
      </c>
    </row>
    <row r="24" spans="1:17" ht="14.25" customHeight="1" x14ac:dyDescent="0.2">
      <c r="A24" s="30" t="s">
        <v>19</v>
      </c>
      <c r="B24" s="7">
        <v>10871</v>
      </c>
      <c r="C24" s="8">
        <v>698.79</v>
      </c>
      <c r="D24" s="9">
        <v>9241</v>
      </c>
      <c r="E24" s="8">
        <v>586.70000000000005</v>
      </c>
      <c r="F24" s="9">
        <f t="shared" si="0"/>
        <v>20112</v>
      </c>
      <c r="G24" s="12">
        <v>647.02</v>
      </c>
      <c r="H24" s="33">
        <v>2808</v>
      </c>
      <c r="I24" s="8">
        <v>575.88</v>
      </c>
      <c r="J24" s="9">
        <v>2090</v>
      </c>
      <c r="K24" s="8">
        <v>479.46</v>
      </c>
      <c r="L24" s="9">
        <f t="shared" si="1"/>
        <v>4898</v>
      </c>
      <c r="M24" s="8">
        <v>534.6</v>
      </c>
      <c r="N24" s="7">
        <v>6727</v>
      </c>
      <c r="O24" s="11">
        <v>523.88</v>
      </c>
      <c r="P24" s="33">
        <f t="shared" si="2"/>
        <v>31737</v>
      </c>
      <c r="Q24" s="12">
        <v>603.64</v>
      </c>
    </row>
    <row r="25" spans="1:17" ht="14.25" customHeight="1" x14ac:dyDescent="0.2">
      <c r="A25" s="30" t="s">
        <v>20</v>
      </c>
      <c r="B25" s="7">
        <v>1055</v>
      </c>
      <c r="C25" s="8">
        <v>502.06</v>
      </c>
      <c r="D25" s="9">
        <v>419</v>
      </c>
      <c r="E25" s="8">
        <v>483.3</v>
      </c>
      <c r="F25" s="9">
        <f t="shared" si="0"/>
        <v>1474</v>
      </c>
      <c r="G25" s="12">
        <v>496.72</v>
      </c>
      <c r="H25" s="33">
        <v>378</v>
      </c>
      <c r="I25" s="8">
        <v>448.71</v>
      </c>
      <c r="J25" s="9">
        <v>114</v>
      </c>
      <c r="K25" s="8">
        <v>453.5</v>
      </c>
      <c r="L25" s="9">
        <f t="shared" si="1"/>
        <v>492</v>
      </c>
      <c r="M25" s="8">
        <v>449.82</v>
      </c>
      <c r="N25" s="7">
        <v>845</v>
      </c>
      <c r="O25" s="11">
        <v>444.6</v>
      </c>
      <c r="P25" s="33">
        <f t="shared" si="2"/>
        <v>2811</v>
      </c>
      <c r="Q25" s="12">
        <v>472.85</v>
      </c>
    </row>
    <row r="26" spans="1:17" ht="14.25" customHeight="1" x14ac:dyDescent="0.2">
      <c r="A26" s="30" t="s">
        <v>21</v>
      </c>
      <c r="B26" s="7">
        <v>126</v>
      </c>
      <c r="C26" s="8">
        <v>516.79999999999995</v>
      </c>
      <c r="D26" s="9">
        <v>73</v>
      </c>
      <c r="E26" s="8">
        <v>495.93</v>
      </c>
      <c r="F26" s="9">
        <f t="shared" si="0"/>
        <v>199</v>
      </c>
      <c r="G26" s="12">
        <v>509.14</v>
      </c>
      <c r="H26" s="33">
        <v>35</v>
      </c>
      <c r="I26" s="8">
        <v>488.51</v>
      </c>
      <c r="J26" s="9">
        <v>15</v>
      </c>
      <c r="K26" s="8">
        <v>434.71</v>
      </c>
      <c r="L26" s="9">
        <f t="shared" si="1"/>
        <v>50</v>
      </c>
      <c r="M26" s="8">
        <v>472.37</v>
      </c>
      <c r="N26" s="7">
        <v>59</v>
      </c>
      <c r="O26" s="10">
        <v>468.39</v>
      </c>
      <c r="P26" s="33">
        <f t="shared" si="2"/>
        <v>308</v>
      </c>
      <c r="Q26" s="12">
        <v>495.37</v>
      </c>
    </row>
    <row r="27" spans="1:17" ht="14.25" customHeight="1" x14ac:dyDescent="0.2">
      <c r="A27" s="30" t="s">
        <v>22</v>
      </c>
      <c r="B27" s="7">
        <v>1151</v>
      </c>
      <c r="C27" s="8">
        <v>704.71</v>
      </c>
      <c r="D27" s="9">
        <v>909</v>
      </c>
      <c r="E27" s="8">
        <v>529.84</v>
      </c>
      <c r="F27" s="9">
        <f t="shared" si="0"/>
        <v>2060</v>
      </c>
      <c r="G27" s="12">
        <v>627.54</v>
      </c>
      <c r="H27" s="33">
        <v>147</v>
      </c>
      <c r="I27" s="8">
        <v>628.04</v>
      </c>
      <c r="J27" s="9">
        <v>136</v>
      </c>
      <c r="K27" s="8">
        <v>456.84</v>
      </c>
      <c r="L27" s="9">
        <f t="shared" si="1"/>
        <v>283</v>
      </c>
      <c r="M27" s="8">
        <v>545.77</v>
      </c>
      <c r="N27" s="7">
        <v>661</v>
      </c>
      <c r="O27" s="12">
        <v>545.54999999999995</v>
      </c>
      <c r="P27" s="33">
        <f t="shared" si="2"/>
        <v>3004</v>
      </c>
      <c r="Q27" s="12">
        <v>601.79999999999995</v>
      </c>
    </row>
    <row r="28" spans="1:17" ht="14.25" customHeight="1" x14ac:dyDescent="0.2">
      <c r="A28" s="30" t="s">
        <v>27</v>
      </c>
      <c r="B28" s="7">
        <v>501</v>
      </c>
      <c r="C28" s="8">
        <v>526.23</v>
      </c>
      <c r="D28" s="9">
        <v>123</v>
      </c>
      <c r="E28" s="8">
        <v>498.97</v>
      </c>
      <c r="F28" s="9">
        <f t="shared" si="0"/>
        <v>624</v>
      </c>
      <c r="G28" s="12">
        <v>520.86</v>
      </c>
      <c r="H28" s="33">
        <v>142</v>
      </c>
      <c r="I28" s="8">
        <v>481.99</v>
      </c>
      <c r="J28" s="9">
        <v>29</v>
      </c>
      <c r="K28" s="8">
        <v>427.7</v>
      </c>
      <c r="L28" s="9">
        <f t="shared" si="1"/>
        <v>171</v>
      </c>
      <c r="M28" s="8">
        <v>472.79</v>
      </c>
      <c r="N28" s="7">
        <v>485</v>
      </c>
      <c r="O28" s="10">
        <v>446.74</v>
      </c>
      <c r="P28" s="33">
        <f t="shared" si="2"/>
        <v>1280</v>
      </c>
      <c r="Q28" s="12">
        <v>486.35</v>
      </c>
    </row>
    <row r="29" spans="1:17" ht="14.25" customHeight="1" x14ac:dyDescent="0.2">
      <c r="A29" s="30" t="s">
        <v>23</v>
      </c>
      <c r="B29" s="7">
        <v>1458</v>
      </c>
      <c r="C29" s="8">
        <v>523.24</v>
      </c>
      <c r="D29" s="9">
        <v>568</v>
      </c>
      <c r="E29" s="8">
        <v>505.42</v>
      </c>
      <c r="F29" s="9">
        <f t="shared" si="0"/>
        <v>2026</v>
      </c>
      <c r="G29" s="12">
        <v>518.25</v>
      </c>
      <c r="H29" s="33">
        <v>269</v>
      </c>
      <c r="I29" s="8">
        <v>451.87</v>
      </c>
      <c r="J29" s="9">
        <v>76</v>
      </c>
      <c r="K29" s="8">
        <v>461.07</v>
      </c>
      <c r="L29" s="9">
        <f t="shared" si="1"/>
        <v>345</v>
      </c>
      <c r="M29" s="8">
        <v>453.9</v>
      </c>
      <c r="N29" s="7">
        <v>988</v>
      </c>
      <c r="O29" s="11">
        <v>450.8</v>
      </c>
      <c r="P29" s="33">
        <f t="shared" si="2"/>
        <v>3359</v>
      </c>
      <c r="Q29" s="12">
        <v>491.8</v>
      </c>
    </row>
    <row r="30" spans="1:17" ht="14.25" customHeight="1" x14ac:dyDescent="0.2">
      <c r="A30" s="30" t="s">
        <v>28</v>
      </c>
      <c r="B30" s="7">
        <v>1036</v>
      </c>
      <c r="C30" s="8">
        <v>568.20000000000005</v>
      </c>
      <c r="D30" s="9">
        <v>379</v>
      </c>
      <c r="E30" s="8">
        <v>487.19</v>
      </c>
      <c r="F30" s="9">
        <f t="shared" si="0"/>
        <v>1415</v>
      </c>
      <c r="G30" s="12">
        <v>546.5</v>
      </c>
      <c r="H30" s="33">
        <v>308</v>
      </c>
      <c r="I30" s="8">
        <v>514.66</v>
      </c>
      <c r="J30" s="9">
        <v>117</v>
      </c>
      <c r="K30" s="8">
        <v>443.61</v>
      </c>
      <c r="L30" s="9">
        <f t="shared" si="1"/>
        <v>425</v>
      </c>
      <c r="M30" s="8">
        <v>495.1</v>
      </c>
      <c r="N30" s="7">
        <v>756</v>
      </c>
      <c r="O30" s="10">
        <v>457.76</v>
      </c>
      <c r="P30" s="33">
        <f t="shared" si="2"/>
        <v>2596</v>
      </c>
      <c r="Q30" s="12">
        <v>512.24</v>
      </c>
    </row>
    <row r="31" spans="1:17" ht="14.25" customHeight="1" thickBot="1" x14ac:dyDescent="0.25">
      <c r="A31" s="31" t="s">
        <v>24</v>
      </c>
      <c r="B31" s="35">
        <v>293</v>
      </c>
      <c r="C31" s="36">
        <v>567.37</v>
      </c>
      <c r="D31" s="37">
        <v>192</v>
      </c>
      <c r="E31" s="36">
        <v>477.66</v>
      </c>
      <c r="F31" s="9">
        <f t="shared" si="0"/>
        <v>485</v>
      </c>
      <c r="G31" s="53">
        <v>531.85</v>
      </c>
      <c r="H31" s="34">
        <v>46</v>
      </c>
      <c r="I31" s="14">
        <v>467.95</v>
      </c>
      <c r="J31" s="15">
        <v>23</v>
      </c>
      <c r="K31" s="14">
        <v>460.29</v>
      </c>
      <c r="L31" s="9">
        <f t="shared" si="1"/>
        <v>69</v>
      </c>
      <c r="M31" s="14">
        <v>465.4</v>
      </c>
      <c r="N31" s="13">
        <v>164</v>
      </c>
      <c r="O31" s="16">
        <v>460.53</v>
      </c>
      <c r="P31" s="33">
        <f t="shared" si="2"/>
        <v>718</v>
      </c>
      <c r="Q31" s="39">
        <v>509.17</v>
      </c>
    </row>
    <row r="32" spans="1:17" ht="25.5" customHeight="1" thickBot="1" x14ac:dyDescent="0.25">
      <c r="A32" s="47" t="s">
        <v>37</v>
      </c>
      <c r="B32" s="17">
        <f>SUM(B7:B31)</f>
        <v>43038</v>
      </c>
      <c r="C32" s="18">
        <v>605.96</v>
      </c>
      <c r="D32" s="19">
        <f>SUM(D7:D31)</f>
        <v>29911</v>
      </c>
      <c r="E32" s="18">
        <v>531.71</v>
      </c>
      <c r="F32" s="19">
        <f>SUM(F7:F31)</f>
        <v>72949</v>
      </c>
      <c r="G32" s="22">
        <v>575.52</v>
      </c>
      <c r="H32" s="38">
        <f>SUM(H7:H31)</f>
        <v>10449</v>
      </c>
      <c r="I32" s="18">
        <v>518.51</v>
      </c>
      <c r="J32" s="19">
        <f>SUM(J7:J31)</f>
        <v>6270</v>
      </c>
      <c r="K32" s="20">
        <v>463.54</v>
      </c>
      <c r="L32" s="19">
        <f>SUM(L7:L31)</f>
        <v>16719</v>
      </c>
      <c r="M32" s="56">
        <v>497.89</v>
      </c>
      <c r="N32" s="17">
        <f>SUM(N7:N31)</f>
        <v>28304</v>
      </c>
      <c r="O32" s="21">
        <v>485.68</v>
      </c>
      <c r="P32" s="38">
        <f>SUM(P7:P31)</f>
        <v>117972</v>
      </c>
      <c r="Q32" s="22">
        <v>542.96</v>
      </c>
    </row>
    <row r="33" spans="1:17" ht="31.5" customHeight="1" thickBot="1" x14ac:dyDescent="0.25">
      <c r="A33" s="48" t="s">
        <v>38</v>
      </c>
      <c r="B33" s="54">
        <v>4539</v>
      </c>
      <c r="C33" s="45">
        <v>101.77</v>
      </c>
      <c r="D33" s="44">
        <v>3154</v>
      </c>
      <c r="E33" s="45">
        <v>125.73</v>
      </c>
      <c r="F33" s="44">
        <f>B33+D33</f>
        <v>7693</v>
      </c>
      <c r="G33" s="61">
        <v>111.6</v>
      </c>
      <c r="H33" s="50">
        <v>568</v>
      </c>
      <c r="I33" s="45">
        <v>122.19</v>
      </c>
      <c r="J33" s="44">
        <v>364</v>
      </c>
      <c r="K33" s="45">
        <v>183.32</v>
      </c>
      <c r="L33" s="44">
        <v>932</v>
      </c>
      <c r="M33" s="57">
        <v>146.07</v>
      </c>
      <c r="N33" s="54">
        <v>2299</v>
      </c>
      <c r="O33" s="61">
        <v>156.84</v>
      </c>
      <c r="P33" s="50">
        <v>10924</v>
      </c>
      <c r="Q33" s="46">
        <v>124.06</v>
      </c>
    </row>
    <row r="34" spans="1:17" ht="15.75" customHeight="1" thickBot="1" x14ac:dyDescent="0.25">
      <c r="A34" s="49" t="s">
        <v>35</v>
      </c>
      <c r="B34" s="55">
        <f>B32+B33</f>
        <v>47577</v>
      </c>
      <c r="C34" s="60">
        <v>557.86</v>
      </c>
      <c r="D34" s="41">
        <f>D32+D33</f>
        <v>33065</v>
      </c>
      <c r="E34" s="42">
        <v>492.99</v>
      </c>
      <c r="F34" s="41">
        <f>F32+F33</f>
        <v>80642</v>
      </c>
      <c r="G34" s="43">
        <v>531.26</v>
      </c>
      <c r="H34" s="51">
        <f>H32+H33</f>
        <v>11017</v>
      </c>
      <c r="I34" s="60">
        <v>498.07</v>
      </c>
      <c r="J34" s="41">
        <f>J32+J33</f>
        <v>6634</v>
      </c>
      <c r="K34" s="42">
        <v>448.17</v>
      </c>
      <c r="L34" s="41">
        <f>L32+L33</f>
        <v>17651</v>
      </c>
      <c r="M34" s="58">
        <v>479.32</v>
      </c>
      <c r="N34" s="55">
        <f>N32+N33</f>
        <v>30603</v>
      </c>
      <c r="O34" s="43">
        <v>460.97</v>
      </c>
      <c r="P34" s="51">
        <f>P32+P33</f>
        <v>128896</v>
      </c>
      <c r="Q34" s="62">
        <v>507.46</v>
      </c>
    </row>
    <row r="36" spans="1:17" x14ac:dyDescent="0.2">
      <c r="A36" s="63" t="s">
        <v>41</v>
      </c>
      <c r="B36" s="64"/>
      <c r="C36" s="64"/>
      <c r="D36" s="64"/>
      <c r="E36" s="64"/>
      <c r="F36" s="64"/>
      <c r="G36" s="64"/>
      <c r="H36" s="64"/>
      <c r="I36" s="64"/>
    </row>
  </sheetData>
  <mergeCells count="14">
    <mergeCell ref="A36:I36"/>
    <mergeCell ref="H5:I5"/>
    <mergeCell ref="J5:K5"/>
    <mergeCell ref="L5:M5"/>
    <mergeCell ref="A2:Q2"/>
    <mergeCell ref="O3:Q3"/>
    <mergeCell ref="A4:A6"/>
    <mergeCell ref="B4:G4"/>
    <mergeCell ref="H4:M4"/>
    <mergeCell ref="N4:O5"/>
    <mergeCell ref="P4:Q5"/>
    <mergeCell ref="B5:C5"/>
    <mergeCell ref="D5:E5"/>
    <mergeCell ref="F5:G5"/>
  </mergeCells>
  <pageMargins left="0.7" right="0.7" top="0" bottom="0" header="0.3" footer="0.3"/>
  <pageSetup paperSize="9" orientation="landscape" r:id="rId1"/>
  <ignoredErrors>
    <ignoredError sqref="F32 L32 P3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Finansije</cp:lastModifiedBy>
  <cp:lastPrinted>2025-10-15T07:23:10Z</cp:lastPrinted>
  <dcterms:created xsi:type="dcterms:W3CDTF">1996-10-14T23:33:28Z</dcterms:created>
  <dcterms:modified xsi:type="dcterms:W3CDTF">2026-02-20T12:53:20Z</dcterms:modified>
</cp:coreProperties>
</file>